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계약관련\2024년 기능보강사업\시설\소방\입찰공고관련\"/>
    </mc:Choice>
  </mc:AlternateContent>
  <bookViews>
    <workbookView xWindow="25485" yWindow="-1935" windowWidth="38625" windowHeight="21105" tabRatio="935" activeTab="9"/>
  </bookViews>
  <sheets>
    <sheet name="원가계산서 " sheetId="161" r:id="rId1"/>
    <sheet name="집계표 (총괄)" sheetId="154" r:id="rId2"/>
    <sheet name="집계표 (전기)" sheetId="171" r:id="rId3"/>
    <sheet name="1. 소방전기설비공사" sheetId="122" r:id="rId4"/>
    <sheet name="2. 임시소방시설" sheetId="163" r:id="rId5"/>
    <sheet name="1. 소방전기 단가비교표" sheetId="44" r:id="rId6"/>
    <sheet name="2. 임시소방시설 단가비교표" sheetId="170" r:id="rId7"/>
    <sheet name="1. 소방전기설비산출서" sheetId="128" r:id="rId8"/>
    <sheet name="2. 임시소방시설산출서" sheetId="164" r:id="rId9"/>
    <sheet name="노임단가" sheetId="147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" hidden="1">[1]공문!#REF!</definedName>
    <definedName name="__" hidden="1">[1]공문!#REF!</definedName>
    <definedName name="___" hidden="1">[1]공문!#REF!</definedName>
    <definedName name="______QW22" hidden="1">{"'Sheet1'!$D$19","'Sheet1'!$B$22:$E$22"}</definedName>
    <definedName name="___key2" hidden="1">[2]조명시설!#REF!</definedName>
    <definedName name="___QW22" hidden="1">{"'Sheet1'!$D$19","'Sheet1'!$B$22:$E$22"}</definedName>
    <definedName name="__123Graph_A" hidden="1">'[3]1TL종점(1)'!#REF!</definedName>
    <definedName name="__123Graph_AA" hidden="1">'[4]도체종-상수표'!$S$50:$AV$50</definedName>
    <definedName name="__123Graph_AB" hidden="1">'[4]도체종-상수표'!$S$51:$AV$51</definedName>
    <definedName name="__123Graph_AC" hidden="1">'[4]도체종-상수표'!$S$47:$AV$47</definedName>
    <definedName name="__123Graph_AD" hidden="1">'[4]도체종-상수표'!$O$64:$O$131</definedName>
    <definedName name="__123Graph_AE" hidden="1">'[4]도체종-상수표'!$O$131:$O$201</definedName>
    <definedName name="__123Graph_AF" hidden="1">'[4]도체종-상수표'!$O$202:$O$271</definedName>
    <definedName name="__123Graph_AG" hidden="1">'[4]도체종-상수표'!$O$272:$O$341</definedName>
    <definedName name="__123Graph_B" hidden="1">[5]목표세부명세!#REF!</definedName>
    <definedName name="__123Graph_X" hidden="1">'[3]1TL종점(1)'!#REF!</definedName>
    <definedName name="__123Graph_XA" hidden="1">'[4]도체종-상수표'!$S$48:$AV$48</definedName>
    <definedName name="__123Graph_XB" hidden="1">'[4]도체종-상수표'!$S$48:$AV$48</definedName>
    <definedName name="__123Graph_XC" hidden="1">'[4]도체종-상수표'!$S$48:$AV$48</definedName>
    <definedName name="__123Graph_XD" hidden="1">'[4]도체종-상수표'!$N$64:$N$131</definedName>
    <definedName name="__123Graph_XE" hidden="1">'[4]도체종-상수표'!$N$131:$N$201</definedName>
    <definedName name="__123Graph_XF" hidden="1">'[4]도체종-상수표'!$N$202:$N$271</definedName>
    <definedName name="__123Graph_XG" hidden="1">'[4]도체종-상수표'!$N$272:$N$341</definedName>
    <definedName name="__IntlFixup" hidden="1">TRUE</definedName>
    <definedName name="__key2" hidden="1">[6]조명시설!#REF!</definedName>
    <definedName name="__key21" hidden="1">[2]조명시설!#REF!</definedName>
    <definedName name="__WLQ1" hidden="1">{#N/A,#N/A,FALSE,"명세표"}</definedName>
    <definedName name="_001" hidden="1">[7]노임단가!#REF!</definedName>
    <definedName name="_002" hidden="1">[7]노임단가!#REF!</definedName>
    <definedName name="_dist__bin" hidden="1">[8]조명시설!#REF!</definedName>
    <definedName name="_Dist_Bin" hidden="1">[9]조명시설!#REF!</definedName>
    <definedName name="_Dist_Values" hidden="1">[9]조명시설!#REF!</definedName>
    <definedName name="_Fill" localSheetId="9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xlnm._FilterDatabase" localSheetId="0" hidden="1">#REF!</definedName>
    <definedName name="_xlnm._FilterDatabase" localSheetId="2" hidden="1">#REF!</definedName>
    <definedName name="_xlnm._FilterDatabase" localSheetId="1" hidden="1">#REF!</definedName>
    <definedName name="_xlnm._FilterDatabase" hidden="1">#REF!</definedName>
    <definedName name="_Key1" localSheetId="9" hidden="1">#REF!</definedName>
    <definedName name="_Key1" localSheetId="0" hidden="1">#REF!</definedName>
    <definedName name="_Key1" localSheetId="2" hidden="1">#REF!</definedName>
    <definedName name="_Key1" localSheetId="1" hidden="1">#REF!</definedName>
    <definedName name="_Key1" hidden="1">#REF!</definedName>
    <definedName name="_KEY111" hidden="1">#REF!</definedName>
    <definedName name="_Key12" hidden="1">#REF!</definedName>
    <definedName name="_Key2" localSheetId="9" hidden="1">#REF!</definedName>
    <definedName name="_Key2" localSheetId="0" hidden="1">#REF!</definedName>
    <definedName name="_Key2" localSheetId="2" hidden="1">#REF!</definedName>
    <definedName name="_Key2" localSheetId="1" hidden="1">#REF!</definedName>
    <definedName name="_Key2" hidden="1">#REF!</definedName>
    <definedName name="_key21" hidden="1">[6]조명시설!#REF!</definedName>
    <definedName name="_kfkf" localSheetId="0" hidden="1">#REF!</definedName>
    <definedName name="_kfkf" localSheetId="2" hidden="1">#REF!</definedName>
    <definedName name="_kfkf" localSheetId="1" hidden="1">#REF!</definedName>
    <definedName name="_kfkf" hidden="1">#REF!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QW22" hidden="1">{"'Sheet1'!$D$19","'Sheet1'!$B$22:$E$22"}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localSheetId="9" hidden="1">#REF!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_SORT1" hidden="1">#REF!</definedName>
    <definedName name="_Sortt" hidden="1">#REF!</definedName>
    <definedName name="_Table1_In1" hidden="1">#REF!</definedName>
    <definedName name="_Table1_Out" hidden="1">#REF!</definedName>
    <definedName name="_woogi" localSheetId="0" hidden="1">#REF!</definedName>
    <definedName name="_woogi" localSheetId="2" hidden="1">#REF!</definedName>
    <definedName name="_woogi" localSheetId="1" hidden="1">#REF!</definedName>
    <definedName name="_woogi" hidden="1">#REF!</definedName>
    <definedName name="_woogi2" localSheetId="0" hidden="1">#REF!</definedName>
    <definedName name="_woogi2" localSheetId="2" hidden="1">#REF!</definedName>
    <definedName name="_woogi2" localSheetId="1" hidden="1">#REF!</definedName>
    <definedName name="_woogi2" hidden="1">#REF!</definedName>
    <definedName name="_woogi24" localSheetId="0" hidden="1">#REF!</definedName>
    <definedName name="_woogi24" localSheetId="2" hidden="1">#REF!</definedName>
    <definedName name="_woogi24" localSheetId="1" hidden="1">#REF!</definedName>
    <definedName name="_woogi24" hidden="1">#REF!</definedName>
    <definedName name="_woogi3" localSheetId="0" hidden="1">#REF!</definedName>
    <definedName name="_woogi3" localSheetId="2" hidden="1">#REF!</definedName>
    <definedName name="_woogi3" localSheetId="1" hidden="1">#REF!</definedName>
    <definedName name="_woogi3" hidden="1">#REF!</definedName>
    <definedName name="_재ㅐ햐" localSheetId="0" hidden="1">#REF!</definedName>
    <definedName name="_재ㅐ햐" localSheetId="2" hidden="1">#REF!</definedName>
    <definedName name="_재ㅐ햐" localSheetId="1" hidden="1">#REF!</definedName>
    <definedName name="_재ㅐ햐" hidden="1">#REF!</definedName>
    <definedName name="A" localSheetId="9" hidden="1">#REF!</definedName>
    <definedName name="A" localSheetId="0" hidden="1">#REF!</definedName>
    <definedName name="A" localSheetId="2" hidden="1">#REF!</definedName>
    <definedName name="A" localSheetId="1" hidden="1">#REF!</definedName>
    <definedName name="A" hidden="1">#REF!</definedName>
    <definedName name="A1C1" hidden="1">#REF!</definedName>
    <definedName name="AAAAA" hidden="1">{#N/A,"수불부",FALSE,"사급자재수불서";#N/A,"수불부",FALSE,"사급자재수불서"}</definedName>
    <definedName name="aaaaaaa" localSheetId="0" hidden="1">#REF!</definedName>
    <definedName name="aaaaaaa" localSheetId="2" hidden="1">#REF!</definedName>
    <definedName name="aaaaaaa" localSheetId="1" hidden="1">#REF!</definedName>
    <definedName name="aaaaaaa" hidden="1">#REF!</definedName>
    <definedName name="aaaaaaaaaa" hidden="1">{#N/A,#N/A,FALSE,"운반시간"}</definedName>
    <definedName name="AAAAAAAAAAAAAAAAA" hidden="1">{#N/A,#N/A,FALSE,"배수2"}</definedName>
    <definedName name="Access_Button" hidden="1">"물품목_2_제품테이블_List"</definedName>
    <definedName name="Access_Button1" hidden="1">"물품목_2_제품테이블_List"</definedName>
    <definedName name="Access_Button2" hidden="1">"물품목_2_제품테이블_List"</definedName>
    <definedName name="AccessDatabase" hidden="1">"E:\WORK\VISUAL\MIRAE\LOADSYS\LoadDB.mdb"</definedName>
    <definedName name="ACwvu.매출입." hidden="1">#REF!</definedName>
    <definedName name="ada" hidden="1">{#N/A,#N/A,FALSE,"이태원철근"}</definedName>
    <definedName name="add" hidden="1">{#N/A,#N/A,FALSE,"기안지";#N/A,#N/A,FALSE,"통신지"}</definedName>
    <definedName name="AEFWTWRWE" hidden="1">{#N/A,#N/A,FALSE,"배수1"}</definedName>
    <definedName name="AFAFA" hidden="1">{#N/A,#N/A,FALSE,"부대1"}</definedName>
    <definedName name="AFASFAS" hidden="1">{#N/A,#N/A,FALSE,"조골재"}</definedName>
    <definedName name="AFDSFDSFDSAF" hidden="1">{#N/A,#N/A,FALSE,"혼합골재"}</definedName>
    <definedName name="AFDSFSADFSA" hidden="1">{#N/A,#N/A,FALSE,"토공2"}</definedName>
    <definedName name="a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FFFFFFFFFFFFFFF" hidden="1">{#N/A,#N/A,FALSE,"단가표지"}</definedName>
    <definedName name="AFSAFS" hidden="1">{#N/A,#N/A,FALSE,"표지목차"}</definedName>
    <definedName name="AFSAFSA" hidden="1">{#N/A,#N/A,FALSE,"이정표"}</definedName>
    <definedName name="AFSAFSAF" hidden="1">{#N/A,#N/A,FALSE,"운반시간"}</definedName>
    <definedName name="AFSDAFSA" hidden="1">{#N/A,#N/A,FALSE,"속도"}</definedName>
    <definedName name="AFSSAFSAFSAFSAFSAD" hidden="1">{#N/A,#N/A,FALSE,"배수1"}</definedName>
    <definedName name="a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eh" hidden="1">{#N/A,#N/A,FALSE,"이태원철근"}</definedName>
    <definedName name="a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j" hidden="1">{#N/A,#N/A,FALSE,"이태원철근"}</definedName>
    <definedName name="ak" hidden="1">{#N/A,#N/A,FALSE,"이태원철근"}</definedName>
    <definedName name="al" hidden="1">{#N/A,#N/A,FALSE,"이태원철근"}</definedName>
    <definedName name="am" hidden="1">{#N/A,#N/A,FALSE,"이태원철근"}</definedName>
    <definedName name="an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scount" hidden="1">1</definedName>
    <definedName name="ao" hidden="1">{#N/A,#N/A,FALSE,"이태원철근"}</definedName>
    <definedName name="ap" hidden="1">{#N/A,#N/A,FALSE,"이태원철근"}</definedName>
    <definedName name="aq" hidden="1">{#N/A,#N/A,FALSE,"이태원철근"}</definedName>
    <definedName name="a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dga" hidden="1">{#N/A,#N/A,FALSE,"이태원철근"}</definedName>
    <definedName name="ASFSA" hidden="1">{#N/A,#N/A,FALSE,"포장1";#N/A,#N/A,FALSE,"포장1"}</definedName>
    <definedName name="ASFSADFSAFSA" hidden="1">{#N/A,#N/A,FALSE,"부대2"}</definedName>
    <definedName name="ASFSADFSDGAFDSAF" hidden="1">{#N/A,#N/A,FALSE,"2~8번"}</definedName>
    <definedName name="ASFSAFAS" hidden="1">{#N/A,#N/A,FALSE,"2~8번"}</definedName>
    <definedName name="ASFSAFASFSA" hidden="1">{#N/A,#N/A,FALSE,"혼합골재"}</definedName>
    <definedName name="ASFSAFSA" hidden="1">{#N/A,#N/A,FALSE,"혼합골재"}</definedName>
    <definedName name="ASFSDAFSAF" hidden="1">{#N/A,#N/A,FALSE,"표지목차"}</definedName>
    <definedName name="ASFSDFSDFSAD" hidden="1">{#N/A,#N/A,FALSE,"2~8번"}</definedName>
    <definedName name="as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.P장설치" hidden="1">{#N/A,#N/A,FALSE,"2~8번"}</definedName>
    <definedName name="bbb" hidden="1">{#N/A,#N/A,FALSE,"조골재"}</definedName>
    <definedName name="BI" hidden="1">{#N/A,#N/A,FALSE,"이태원철근"}</definedName>
    <definedName name="bnn" hidden="1">{#N/A,#N/A,FALSE,"조골재"}</definedName>
    <definedName name="BSB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cv" localSheetId="9" hidden="1">{"'Sheet1'!$D$19","'Sheet1'!$B$22:$E$22"}</definedName>
    <definedName name="cv" localSheetId="0" hidden="1">{"'Sheet1'!$D$19","'Sheet1'!$B$22:$E$22"}</definedName>
    <definedName name="cv" hidden="1">{"'Sheet1'!$D$19","'Sheet1'!$B$22:$E$22"}</definedName>
    <definedName name="dasdf" hidden="1">{#N/A,#N/A,FALSE,"골재소요량";#N/A,#N/A,FALSE,"골재소요량"}</definedName>
    <definedName name="dataww" localSheetId="0" hidden="1">#REF!</definedName>
    <definedName name="dataww" localSheetId="2" hidden="1">#REF!</definedName>
    <definedName name="dataww" localSheetId="1" hidden="1">#REF!</definedName>
    <definedName name="dataww" hidden="1">#REF!</definedName>
    <definedName name="ddddd" hidden="1">'[10]#REF'!$A$6:$A$216</definedName>
    <definedName name="DDDDDD" localSheetId="9" hidden="1">{#N/A,"수불부",FALSE,"사급자재수불서";#N/A,"수불부",FALSE,"사급자재수불서"}</definedName>
    <definedName name="DDDDDD" localSheetId="0" hidden="1">{#N/A,"수불부",FALSE,"사급자재수불서";#N/A,"수불부",FALSE,"사급자재수불서"}</definedName>
    <definedName name="DDDDDD" hidden="1">{#N/A,"수불부",FALSE,"사급자재수불서";#N/A,"수불부",FALSE,"사급자재수불서"}</definedName>
    <definedName name="d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df" hidden="1">{#N/A,#N/A,FALSE,"조골재"}</definedName>
    <definedName name="DFFFF" hidden="1">{#N/A,#N/A,FALSE,"조골재"}</definedName>
    <definedName name="d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HDFHRE" hidden="1">{#N/A,#N/A,FALSE,"속도"}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gfgf" hidden="1">{#N/A,#N/A,FALSE,"2~8번"}</definedName>
    <definedName name="DGHDF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GJGHDJDTRSEH" hidden="1">{#N/A,#N/A,FALSE,"명세표"}</definedName>
    <definedName name="dist_bin1" hidden="1">[6]조명시설!#REF!</definedName>
    <definedName name="dist_value1" hidden="1">[6]조명시설!#REF!</definedName>
    <definedName name="d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dkdkdkd" hidden="1">{#N/A,#N/A,FALSE,"명세표"}</definedName>
    <definedName name="dldldldll" hidden="1">[11]조명시설!#REF!</definedName>
    <definedName name="dn" hidden="1">{#N/A,#N/A,FALSE,"혼합골재"}</definedName>
    <definedName name="DpFKDL" hidden="1">{#N/A,#N/A,FALSE,"이태원철근"}</definedName>
    <definedName name="ds" localSheetId="9" hidden="1">{#N/A,#N/A,FALSE,"Sheet1"}</definedName>
    <definedName name="ds" localSheetId="0" hidden="1">{#N/A,#N/A,FALSE,"Sheet1"}</definedName>
    <definedName name="ds" hidden="1">{#N/A,#N/A,FALSE,"Sheet1"}</definedName>
    <definedName name="dsaf" hidden="1">{#N/A,#N/A,FALSE,"조골재"}</definedName>
    <definedName name="DSF" hidden="1">{#N/A,#N/A,FALSE,"골재소요량";#N/A,#N/A,FALSE,"골재소요량"}</definedName>
    <definedName name="DSGSFWERD" hidden="1">{#N/A,#N/A,FALSE,"골재소요량";#N/A,#N/A,FALSE,"골재소요량"}</definedName>
    <definedName name="DSSDS" hidden="1">{#N/A,#N/A,FALSE,"명세표"}</definedName>
    <definedName name="DW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e" hidden="1">{#N/A,#N/A,FALSE,"단가표지"}</definedName>
    <definedName name="ef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KDMA" hidden="1">#REF!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WAFADS" hidden="1">[12]Sheet9!$M$61:$M$130</definedName>
    <definedName name="EWFDA" hidden="1">[12]Sheet9!$Q$45:$AT$45</definedName>
    <definedName name="EWR" hidden="1">[12]Sheet9!$S$48:$AV$48</definedName>
    <definedName name="F" hidden="1">{#N/A,#N/A,FALSE,"배수1"}</definedName>
    <definedName name="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g" localSheetId="9" hidden="1">{"'Sheet1'!$D$19","'Sheet1'!$B$22:$E$22"}</definedName>
    <definedName name="fdg" localSheetId="0" hidden="1">{"'Sheet1'!$D$19","'Sheet1'!$B$22:$E$22"}</definedName>
    <definedName name="fdg" hidden="1">{"'Sheet1'!$D$19","'Sheet1'!$B$22:$E$22"}</definedName>
    <definedName name="fdhevwtec" hidden="1">{#N/A,#N/A,FALSE,"구조1"}</definedName>
    <definedName name="fdhg" hidden="1">{#N/A,#N/A,FALSE,"이태원철근"}</definedName>
    <definedName name="FD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dgre" hidden="1">{#N/A,#N/A,FALSE,"배수1"}</definedName>
    <definedName name="FE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" hidden="1">{#N/A,#N/A,FALSE,"표지목차"}</definedName>
    <definedName name="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" localSheetId="9" hidden="1">{#N/A,"수불부",FALSE,"사급자재수불서";#N/A,"수불부",FALSE,"사급자재수불서"}</definedName>
    <definedName name="FFFFF" localSheetId="0" hidden="1">{#N/A,"수불부",FALSE,"사급자재수불서";#N/A,"수불부",FALSE,"사급자재수불서"}</definedName>
    <definedName name="FFFFF" hidden="1">{#N/A,"수불부",FALSE,"사급자재수불서";#N/A,"수불부",FALSE,"사급자재수불서"}</definedName>
    <definedName name="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g" hidden="1">{#N/A,#N/A,FALSE,"2~8번"}</definedName>
    <definedName name="fgfgfg" hidden="1">{#N/A,#N/A,FALSE,"골재소요량";#N/A,#N/A,FALSE,"골재소요량"}</definedName>
    <definedName name="FGGGG" hidden="1">{"'Sheet1'!$D$19","'Sheet1'!$B$22:$E$22"}</definedName>
    <definedName name="FGHDG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FGJFG" hidden="1">{#N/A,#N/A,FALSE,"배수2"}</definedName>
    <definedName name="FGJFK" hidden="1">{#N/A,#N/A,FALSE,"구조2"}</definedName>
    <definedName name="FGJGFJGF" hidden="1">{#N/A,#N/A,FALSE,"포장2"}</definedName>
    <definedName name="FGJGFJGH" hidden="1">{#N/A,#N/A,FALSE,"구조2"}</definedName>
    <definedName name="FGJGFTTJGHK" hidden="1">{#N/A,#N/A,FALSE,"배수2"}</definedName>
    <definedName name="FGJGHJ" hidden="1">{#N/A,#N/A,FALSE,"속도"}</definedName>
    <definedName name="FGJGJG" hidden="1">{#N/A,#N/A,FALSE,"배수1"}</definedName>
    <definedName name="FGJHGFJG" hidden="1">{#N/A,#N/A,FALSE,"구조2"}</definedName>
    <definedName name="fgn" hidden="1">{#N/A,#N/A,FALSE,"구조2"}</definedName>
    <definedName name="fgnrt" hidden="1">{#N/A,#N/A,FALSE,"단가표지"}</definedName>
    <definedName name="fhdkjf" hidden="1">{#N/A,#N/A,FALSE,"골재소요량";#N/A,#N/A,FALSE,"골재소요량"}</definedName>
    <definedName name="FHFH" hidden="1">[13]수량산출!$A$1:$A$8561</definedName>
    <definedName name="FHFK" hidden="1">[13]수량산출!#REF!</definedName>
    <definedName name="fill1" hidden="1">[6]조명시설!#REF!</definedName>
    <definedName name="FJHGJK" hidden="1">{#N/A,#N/A,FALSE,"운반시간"}</definedName>
    <definedName name="fkf" hidden="1">#REF!</definedName>
    <definedName name="FSAFSAFSA" hidden="1">{#N/A,#N/A,FALSE,"운반시간"}</definedName>
    <definedName name="fsdafhaaaaeraw" hidden="1">{#N/A,#N/A,FALSE,"구조1"}</definedName>
    <definedName name="FSDFASDF" hidden="1">{#N/A,#N/A,FALSE,"배수1"}</definedName>
    <definedName name="FSDSAFSA" hidden="1">{#N/A,#N/A,FALSE,"2~8번"}</definedName>
    <definedName name="fx" hidden="1">{#N/A,#N/A,FALSE,"조골재"}</definedName>
    <definedName name="gahahah" hidden="1">{#N/A,#N/A,FALSE,"포장1";#N/A,#N/A,FALSE,"포장1"}</definedName>
    <definedName name="gbc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EMCO" hidden="1">#REF!</definedName>
    <definedName name="GE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g" hidden="1">{#N/A,#N/A,FALSE,"골재소요량";#N/A,#N/A,FALSE,"골재소요량"}</definedName>
    <definedName name="GFHJ" hidden="1">{#N/A,#N/A,FALSE,"단가표지"}</definedName>
    <definedName name="gfhthyjh" hidden="1">{#N/A,#N/A,FALSE,"운반시간"}</definedName>
    <definedName name="GFJGFJGH" hidden="1">{#N/A,#N/A,FALSE,"2~8번"}</definedName>
    <definedName name="GFJGFJRRJGH" hidden="1">{#N/A,#N/A,FALSE,"배수1"}</definedName>
    <definedName name="GFJHGFJGF" hidden="1">{#N/A,#N/A,FALSE,"혼합골재"}</definedName>
    <definedName name="GFRRJGH" hidden="1">{#N/A,#N/A,FALSE,"단가표지"}</definedName>
    <definedName name="GFSD" hidden="1">[12]Sheet9!$Q$48:$AT$48</definedName>
    <definedName name="gfsfg" hidden="1">{#N/A,#N/A,FALSE,"이태원철근"}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" hidden="1">{#N/A,"수불부",FALSE,"사급자재수불서";#N/A,"수불부",FALSE,"사급자재수불서"}</definedName>
    <definedName name="ghdghdg" hidden="1">{#N/A,#N/A,FALSE,"이태원철근"}</definedName>
    <definedName name="GJFGJFGJ" hidden="1">{#N/A,#N/A,FALSE,"골재소요량";#N/A,#N/A,FALSE,"골재소요량"}</definedName>
    <definedName name="GJGFJGFHJ" hidden="1">{#N/A,#N/A,FALSE,"속도"}</definedName>
    <definedName name="grew" hidden="1">#REF!</definedName>
    <definedName name="grfas" localSheetId="9" hidden="1">{#N/A,"수불부",FALSE,"사급자재수불서";#N/A,"수불부",FALSE,"사급자재수불서"}</definedName>
    <definedName name="grfas" localSheetId="0" hidden="1">{#N/A,"수불부",FALSE,"사급자재수불서";#N/A,"수불부",FALSE,"사급자재수불서"}</definedName>
    <definedName name="grfas" hidden="1">{#N/A,"수불부",FALSE,"사급자재수불서";#N/A,"수불부",FALSE,"사급자재수불서"}</definedName>
    <definedName name="gsagsdarafds" hidden="1">{#N/A,#N/A,FALSE,"토공2"}</definedName>
    <definedName name="GSDGSRWQR" hidden="1">{#N/A,#N/A,FALSE,"속도"}</definedName>
    <definedName name="GUS" hidden="1">{#N/A,#N/A,FALSE,"현장 NCR 분석";#N/A,#N/A,FALSE,"현장품질감사";#N/A,#N/A,FALSE,"현장품질감사"}</definedName>
    <definedName name="hadfhafa" hidden="1">{#N/A,#N/A,FALSE,"혼합골재"}</definedName>
    <definedName name="hadfhafhad" hidden="1">{#N/A,#N/A,FALSE,"운반시간"}</definedName>
    <definedName name="hadfhata" hidden="1">{#N/A,#N/A,FALSE,"표지목차"}</definedName>
    <definedName name="hadhfaha" hidden="1">{#N/A,#N/A,FALSE,"포장2"}</definedName>
    <definedName name="han" hidden="1">#REF!</definedName>
    <definedName name="hardwar" hidden="1">#REF!</definedName>
    <definedName name="HDFD" hidden="1">{#N/A,#N/A,FALSE,"속도"}</definedName>
    <definedName name="HDGBG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DSGJGFJGF" hidden="1">{#N/A,#N/A,FALSE,"배수2"}</definedName>
    <definedName name="h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h" hidden="1">{#N/A,#N/A,FALSE,"단가표지"}</definedName>
    <definedName name="hghg" hidden="1">{#N/A,#N/A,FALSE,"운반시간"}</definedName>
    <definedName name="HGHH" hidden="1">{#N/A,#N/A,FALSE,"표지목차"}</definedName>
    <definedName name="HHHH" hidden="1">#REF!</definedName>
    <definedName name="HHHHHHHHHHHHHHHHHHHHH" hidden="1">{#N/A,#N/A,FALSE,"토공2"}</definedName>
    <definedName name="HJ" hidden="1">{#N/A,#N/A,FALSE,"명세표"}</definedName>
    <definedName name="HJJKHGFGH" hidden="1">{"'Sheet1'!$D$19","'Sheet1'!$B$22:$E$22"}</definedName>
    <definedName name="HJK" hidden="1">{#N/A,#N/A,FALSE,"이태원철근"}</definedName>
    <definedName name="hkj" hidden="1">{#N/A,#N/A,FALSE,"혼합골재"}</definedName>
    <definedName name="HMHM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rbjrjy" hidden="1">{#N/A,#N/A,FALSE,"배수2"}</definedName>
    <definedName name="HTH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ML_CodePage" hidden="1">949</definedName>
    <definedName name="HTML_Control" localSheetId="9" hidden="1">{"'Sheet1'!$D$19","'Sheet1'!$B$22:$E$22"}</definedName>
    <definedName name="HTML_Control" localSheetId="0" hidden="1">{"'Sheet1'!$D$19","'Sheet1'!$B$22:$E$22"}</definedName>
    <definedName name="HTML_Control" hidden="1">{"'Sheet1'!$D$19","'Sheet1'!$B$22:$E$22"}</definedName>
    <definedName name="HTML_Description" hidden="1">""</definedName>
    <definedName name="HTML_Email" hidden="1">""</definedName>
    <definedName name="HTML_Header" hidden="1">"Sheet1"</definedName>
    <definedName name="HTML_LastUpdate" hidden="1">"98-06-22"</definedName>
    <definedName name="HTML_LineAfter" hidden="1">FALSE</definedName>
    <definedName name="HTML_LineBefore" hidden="1">FALSE</definedName>
    <definedName name="HTML_Name" hidden="1">"김성현"</definedName>
    <definedName name="HTML_OBDlg2" hidden="1">TRUE</definedName>
    <definedName name="HTML_OBDlg4" hidden="1">TRUE</definedName>
    <definedName name="HTML_OS" hidden="1">0</definedName>
    <definedName name="HTML_PathFile" hidden="1">"C:\My Documents\Work Excel\MyHTML.htm"</definedName>
    <definedName name="HTML_Title" hidden="1">"출입명단"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HTR" hidden="1">{#N/A,#N/A,FALSE,"이태원철근"}</definedName>
    <definedName name="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ouo" hidden="1">{#N/A,#N/A,FALSE,"배수2"}</definedName>
    <definedName name="ioup" hidden="1">{#N/A,#N/A,FALSE,"속도"}</definedName>
    <definedName name="IU" hidden="1">[12]Sheet9!$O$131:$O$201</definedName>
    <definedName name="iuu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ANG" hidden="1">'[4]FR8 허용전류표'!$Q$45:$AT$45</definedName>
    <definedName name="JDFHERHGFHJ" hidden="1">{#N/A,#N/A,FALSE,"포장2"}</definedName>
    <definedName name="JDFHERHGFJFD" hidden="1">{#N/A,#N/A,FALSE,"포장1";#N/A,#N/A,FALSE,"포장1"}</definedName>
    <definedName name="JDFHETHGFJ" hidden="1">{#N/A,#N/A,FALSE,"조골재"}</definedName>
    <definedName name="JDFHFDJDNDHT" hidden="1">{#N/A,#N/A,FALSE,"토공2"}</definedName>
    <definedName name="JDHDFHERHG" hidden="1">{#N/A,#N/A,FALSE,"이정표"}</definedName>
    <definedName name="JDHGEHGFGJRTYJHFG" hidden="1">{#N/A,#N/A,FALSE,"구조1"}</definedName>
    <definedName name="jhjg" hidden="1">{#N/A,#N/A,FALSE,"조골재"}</definedName>
    <definedName name="jhjh" hidden="1">{#N/A,#N/A,FALSE,"표지목차"}</definedName>
    <definedName name="jii" hidden="1">{#N/A,#N/A,FALSE,"골재소요량";#N/A,#N/A,FALSE,"골재소요량"}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hidden="1">#REF!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" hidden="1">[12]Sheet9!$Q$48:$AT$48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YJ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trtysr" hidden="1">{#N/A,#N/A,FALSE,"조골재"}</definedName>
    <definedName name="k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GHYH" hidden="1">{#N/A,#N/A,FALSE,"혼합골재"}</definedName>
    <definedName name="KFGJGFJGHGRJGH" hidden="1">{#N/A,#N/A,FALSE,"부대1"}</definedName>
    <definedName name="KFGJREYDFHFD" hidden="1">{#N/A,#N/A,FALSE,"속도"}</definedName>
    <definedName name="KGFJHGJGH" hidden="1">{#N/A,#N/A,FALSE,"2~8번"}</definedName>
    <definedName name="kjg" hidden="1">{#N/A,#N/A,FALSE,"조골재"}</definedName>
    <definedName name="KJGHJG" hidden="1">{#N/A,#N/A,FALSE,"배수2"}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K" hidden="1">[14]부하!$Q$48:$AT$48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nj" hidden="1">{#N/A,#N/A,FALSE,"혼합골재"}</definedName>
    <definedName name="ktf" localSheetId="0" hidden="1">#REF!</definedName>
    <definedName name="ktf" localSheetId="2" hidden="1">#REF!</definedName>
    <definedName name="ktf" localSheetId="1" hidden="1">#REF!</definedName>
    <definedName name="ktf" hidden="1">#REF!</definedName>
    <definedName name="kty" localSheetId="0" hidden="1">#REF!</definedName>
    <definedName name="kty" localSheetId="2" hidden="1">#REF!</definedName>
    <definedName name="kty" localSheetId="1" hidden="1">#REF!</definedName>
    <definedName name="kty" hidden="1">#REF!</definedName>
    <definedName name="KU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ytjnjr" hidden="1">{#N/A,#N/A,FALSE,"토공2"}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N설비공사" hidden="1">{#N/A,"수불부",FALSE,"사급자재수불서";#N/A,"수불부",FALSE,"사급자재수불서"}</definedName>
    <definedName name="lijop" hidden="1">{#N/A,#N/A,FALSE,"배수1"}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LL" hidden="1">[14]부하!$L$61:$L$130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ODD" hidden="1">{#N/A,#N/A,FALSE,"명세표"}</definedName>
    <definedName name="OHH" hidden="1">{#N/A,#N/A,FALSE,"명세표"}</definedName>
    <definedName name="OI" hidden="1">[12]Sheet9!$O$202:$O$271</definedName>
    <definedName name="oi8uip" hidden="1">{#N/A,#N/A,FALSE,"이정표"}</definedName>
    <definedName name="oiuyo" hidden="1">{#N/A,#N/A,FALSE,"부대1"}</definedName>
    <definedName name="ouio" hidden="1">{#N/A,#N/A,FALSE,"부대2"}</definedName>
    <definedName name="PE이중관집계" hidden="1">{"'산출근거'!$B$4:$D$8"}</definedName>
    <definedName name="POI" hidden="1">#REF!</definedName>
    <definedName name="PPP" hidden="1">#REF!</definedName>
    <definedName name="_xlnm.Print_Area" localSheetId="5">'1. 소방전기 단가비교표'!$A$1:$N$19</definedName>
    <definedName name="_xlnm.Print_Area" localSheetId="3">'1. 소방전기설비공사'!$A$1:$M$19</definedName>
    <definedName name="_xlnm.Print_Area" localSheetId="7">'1. 소방전기설비산출서'!$A$1:$S$15</definedName>
    <definedName name="_xlnm.Print_Area" localSheetId="4">'2. 임시소방시설'!$A$1:$M$19</definedName>
    <definedName name="_xlnm.Print_Area" localSheetId="6">'2. 임시소방시설 단가비교표'!$A$1:$N$19</definedName>
    <definedName name="_xlnm.Print_Area" localSheetId="8">'2. 임시소방시설산출서'!$A$1:$W$22</definedName>
    <definedName name="_xlnm.Print_Area" localSheetId="9">노임단가!$A$1:$G$130</definedName>
    <definedName name="_xlnm.Print_Area" localSheetId="0">'원가계산서 '!$A$1:$G$35</definedName>
    <definedName name="_xlnm.Print_Area" localSheetId="2">'집계표 (전기)'!$A$1:$M$24</definedName>
    <definedName name="_xlnm.Print_Area" localSheetId="1">'집계표 (총괄)'!$A$1:$M$24</definedName>
    <definedName name="_xlnm.Print_Titles" localSheetId="5">'1. 소방전기 단가비교표'!$1:$2</definedName>
    <definedName name="_xlnm.Print_Titles" localSheetId="3">'1. 소방전기설비공사'!$1:$2</definedName>
    <definedName name="_xlnm.Print_Titles" localSheetId="7">'1. 소방전기설비산출서'!$A:$E,'1. 소방전기설비산출서'!$1:$3</definedName>
    <definedName name="_xlnm.Print_Titles" localSheetId="4">'2. 임시소방시설'!$1:$2</definedName>
    <definedName name="_xlnm.Print_Titles" localSheetId="6">'2. 임시소방시설 단가비교표'!$1:$2</definedName>
    <definedName name="_xlnm.Print_Titles" localSheetId="8">'2. 임시소방시설산출서'!$A:$E,'2. 임시소방시설산출서'!$1:$3</definedName>
    <definedName name="Q3WEE" hidden="1">{#N/A,#N/A,FALSE,"조골재"}</definedName>
    <definedName name="qkqh1" hidden="1">{#N/A,#N/A,FALSE,"명세표"}</definedName>
    <definedName name="qor" hidden="1">[15]실행철강하도!$A$1:$A$4</definedName>
    <definedName name="QQQQQQQQQQQQQQQQQQQQQQQQQQQQQQQQQQQQQQQ" hidden="1">{#N/A,#N/A,FALSE,"명세표"}</definedName>
    <definedName name="QW" hidden="1">{#N/A,#N/A,FALSE,"배수2"}</definedName>
    <definedName name="QWER" hidden="1">{#N/A,#N/A,FALSE,"이태원철근"}</definedName>
    <definedName name="qwerqerwr" hidden="1">#REF!</definedName>
    <definedName name="rarasfsda" hidden="1">{#N/A,#N/A,FALSE,"이정표"}</definedName>
    <definedName name="rasfsafsafdsa" hidden="1">{#N/A,#N/A,FALSE,"조골재"}</definedName>
    <definedName name="REG" hidden="1">[12]Sheet9!$S$51:$AV$51</definedName>
    <definedName name="RG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HDK" hidden="1">{#N/A,#N/A,FALSE,"이태원철근"}</definedName>
    <definedName name="RK" hidden="1">[13]수량산출!#REF!</definedName>
    <definedName name="rks" hidden="1">{#N/A,#N/A,FALSE,"구조2"}</definedName>
    <definedName name="rkss" hidden="1">{#N/A,#N/A,FALSE,"부대1"}</definedName>
    <definedName name="rksss" hidden="1">{#N/A,#N/A,FALSE,"부대2"}</definedName>
    <definedName name="rkssss" hidden="1">{#N/A,#N/A,FALSE,"속도"}</definedName>
    <definedName name="Royalty" hidden="1">{#N/A,#N/A,FALSE,"Sheet1"}</definedName>
    <definedName name="RRR" hidden="1">{#N/A,#N/A,FALSE,"포장2"}</definedName>
    <definedName name="rsaraf" hidden="1">{#N/A,#N/A,FALSE,"운반시간"}</definedName>
    <definedName name="rwe6vtd" hidden="1">{#N/A,#N/A,FALSE,"표지목차"}</definedName>
    <definedName name="ryescerfwe" hidden="1">{#N/A,#N/A,FALSE,"부대2"}</definedName>
    <definedName name="sad" hidden="1">{#N/A,#N/A,FALSE,"이태원철근"}</definedName>
    <definedName name="SAFSAFSAD" hidden="1">{#N/A,#N/A,FALSE,"속도"}</definedName>
    <definedName name="SAPBEXdnldView" hidden="1">"41JLQUL0YNPVK3OX98UIGJGNP"</definedName>
    <definedName name="SAPBEXsysID" hidden="1">"BWP"</definedName>
    <definedName name="sasasa" hidden="1">{#N/A,#N/A,FALSE,"속도"}</definedName>
    <definedName name="sasdfasd" hidden="1">{#N/A,#N/A,FALSE,"명세표"}</definedName>
    <definedName name="SDAAAAAAAAAAAAAAAAAAAAAAAAADDDDDDDD" hidden="1">{#N/A,#N/A,FALSE,"명세표"}</definedName>
    <definedName name="sdada" hidden="1">{#N/A,"수불부",FALSE,"사급자재수불서";#N/A,"수불부",FALSE,"사급자재수불서"}</definedName>
    <definedName name="SDAS" hidden="1">{"'Firr(선)'!$AS$1:$AY$62","'Firr(사)'!$AS$1:$AY$62","'Firr(회)'!$AS$1:$AY$62","'Firr(선)'!$L$1:$V$62","'Firr(사)'!$L$1:$V$62","'Firr(회)'!$L$1:$V$62"}</definedName>
    <definedName name="SDCFG\" hidden="1">{#N/A,#N/A,FALSE,"운반시간"}</definedName>
    <definedName name="SDDD" hidden="1">{"'Sheet1'!$D$19","'Sheet1'!$B$22:$E$22"}</definedName>
    <definedName name="SDF" hidden="1">{#N/A,#N/A,FALSE,"혼합골재"}</definedName>
    <definedName name="SDFGFH" hidden="1">{#N/A,#N/A,FALSE,"부대2"}</definedName>
    <definedName name="SDFSAFSADFS" hidden="1">{#N/A,#N/A,FALSE,"혼합골재"}</definedName>
    <definedName name="sdfsgd" hidden="1">{#N/A,#N/A,FALSE,"이태원철근"}</definedName>
    <definedName name="sdg" hidden="1">#REF!</definedName>
    <definedName name="SDGSDFHFDJDG" hidden="1">{#N/A,#N/A,FALSE,"속도"}</definedName>
    <definedName name="SDGSDGDHDFHGF" hidden="1">{#N/A,#N/A,FALSE,"운반시간"}</definedName>
    <definedName name="sdjasld" hidden="1">[16]XXXXXX!$S$51:$AV$51</definedName>
    <definedName name="SDS" hidden="1">{#N/A,#N/A,FALSE,"2~8번"}</definedName>
    <definedName name="sdwf4rge" hidden="1">{#N/A,#N/A,FALSE,"운반시간"}</definedName>
    <definedName name="SERVICE" hidden="1">{#N/A,#N/A,FALSE,"이태원철근"}</definedName>
    <definedName name="S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heet" hidden="1">{#N/A,#N/A,FALSE,"골재소요량";#N/A,#N/A,FALSE,"골재소요량"}</definedName>
    <definedName name="skrm" hidden="1">{#N/A,#N/A,FALSE,"구조2"}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ORT" hidden="1">#REF!</definedName>
    <definedName name="sortt" hidden="1">#REF!</definedName>
    <definedName name="SSVSS" hidden="1">[12]Sheet9!$M$201:$M$270</definedName>
    <definedName name="SVS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WS" hidden="1">#REF!</definedName>
    <definedName name="Swvu.매출입." hidden="1">#REF!</definedName>
    <definedName name="TEWGDSGVDSFGVDSVGSD" hidden="1">{#N/A,#N/A,FALSE,"운반시간"}</definedName>
    <definedName name="tkscnf" hidden="1">{#N/A,#N/A,FALSE,"이태원철근"}</definedName>
    <definedName name="TT" localSheetId="0" hidden="1">#REF!</definedName>
    <definedName name="TT" localSheetId="2" hidden="1">#REF!</definedName>
    <definedName name="TT" localSheetId="1" hidden="1">#REF!</definedName>
    <definedName name="TT" hidden="1">#REF!</definedName>
    <definedName name="TUR" hidden="1">[12]Sheet9!$O$272:$O$341</definedName>
    <definedName name="tytju4tewete" hidden="1">{#N/A,#N/A,FALSE,"속도"}</definedName>
    <definedName name="uhio8ou" hidden="1">{#N/A,#N/A,FALSE,"포장2"}</definedName>
    <definedName name="UI" hidden="1">[12]Sheet9!$O$64:$O$131</definedName>
    <definedName name="uiok" hidden="1">{#N/A,#N/A,FALSE,"표지목차"}</definedName>
    <definedName name="ujk" hidden="1">{#N/A,#N/A,FALSE,"운반시간"}</definedName>
    <definedName name="uoi8p" hidden="1">{#N/A,#N/A,FALSE,"운반시간"}</definedName>
    <definedName name="uoi8u" hidden="1">{#N/A,#N/A,FALSE,"토공2"}</definedName>
    <definedName name="uoio" hidden="1">{#N/A,#N/A,FALSE,"포장1";#N/A,#N/A,FALSE,"포장1"}</definedName>
    <definedName name="uoiup" hidden="1">{#N/A,#N/A,FALSE,"구조1"}</definedName>
    <definedName name="UUU" hidden="1">#REF!</definedName>
    <definedName name="UY" hidden="1">[12]Sheet9!$L$61:$L$130</definedName>
    <definedName name="uyjesc" hidden="1">{#N/A,#N/A,FALSE,"포장1";#N/A,#N/A,FALSE,"포장1"}</definedName>
    <definedName name="UYT" hidden="1">{"'Sheet1'!$D$19","'Sheet1'!$B$22:$E$22"}</definedName>
    <definedName name="VB" hidden="1">{#N/A,#N/A,FALSE,"이태원철근"}</definedName>
    <definedName name="VBN" hidden="1">{"'Sheet1'!$D$19","'Sheet1'!$B$22:$E$22"}</definedName>
    <definedName name="VSV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wat" hidden="1">{#N/A,#N/A,FALSE,"운반시간"}</definedName>
    <definedName name="WE" hidden="1">[12]Sheet9!$N$202:$N$271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LQ" hidden="1">{#N/A,#N/A,FALSE,"명세표"}</definedName>
    <definedName name="wm.조골재1" hidden="1">{#N/A,#N/A,FALSE,"조골재"}</definedName>
    <definedName name="woogi" hidden="1">#REF!</definedName>
    <definedName name="woogi2" hidden="1">#REF!</definedName>
    <definedName name="WQ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2번." hidden="1">{#N/A,#N/A,FALSE,"2~8번"}</definedName>
    <definedName name="wrn.97." hidden="1">{#N/A,#N/A,FALSE,"지침";#N/A,#N/A,FALSE,"환경분석";#N/A,#N/A,FALSE,"Sheet16"}</definedName>
    <definedName name="wrn.97년._.사업계획._.및._.예산지침." hidden="1">{#N/A,#N/A,TRUE,"1";#N/A,#N/A,TRUE,"2";#N/A,#N/A,TRUE,"3";#N/A,#N/A,TRUE,"4";#N/A,#N/A,TRUE,"5";#N/A,#N/A,TRUE,"6";#N/A,#N/A,TRUE,"7"}</definedName>
    <definedName name="wrn.TEST." hidden="1">{#N/A,#N/A,FALSE,"3가";#N/A,#N/A,FALSE,"3나";#N/A,#N/A,FALSE,"3다"}</definedName>
    <definedName name="wrn.test1." hidden="1">{#N/A,#N/A,FALSE,"명세표"}</definedName>
    <definedName name="wrn.각종보고서._.전체인쇄._.기본형." hidden="1">{#N/A,#N/A,FALSE,"원가계산서";#N/A,#N/A,FALSE,"설계내역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";#N/A,#N/A,FALSE,"중기산출기초"}</definedName>
    <definedName name="wrn.각종보고서._.전체인쇄._.수자원." hidden="1">{#N/A,#N/A,FALSE,"원가계산서";#N/A,#N/A,FALSE,"설계내역서";#N/A,#N/A,FALSE,"일위대가목록";#N/A,#N/A,FALSE,"일위대가변환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일반형." hidden="1">{#N/A,#N/A,FALSE,"설계내역서";#N/A,#N/A,FALSE,"원가계산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토개공." hidden="1">{#N/A,#N/A,FALSE,"원가계산서";#N/A,#N/A,FALSE,"설계내역서";#N/A,#N/A,FALSE,"일위대가목록";#N/A,#N/A,FALSE,"일위대가";#N/A,#N/A,FALSE,"산출근거목록";#N/A,#N/A,FALSE,"산출근거변환";#N/A,#N/A,FALSE,"노무비";#N/A,#N/A,FALSE,"재료비";#N/A,#N/A,FALSE,"경비";#N/A,#N/A,FALSE,"기타";#N/A,#N/A,FALSE,"중기목록";#N/A,#N/A,FALSE,"중기변환";#N/A,#N/A,FALSE,"중기산출기초"}</definedName>
    <definedName name="wrn.각종수량집계._.전체인쇄." hidden="1">{#N/A,#N/A,FALSE,"일위대가목록";#N/A,#N/A,FALSE,"산출근거목록";#N/A,#N/A,FALSE,"노무비";#N/A,#N/A,FALSE,"재료비";#N/A,#N/A,FALSE,"경비";#N/A,#N/A,FALSE,"기타";#N/A,#N/A,FALSE,"중기목록"}</definedName>
    <definedName name="wrn.경비인쇄." hidden="1">{#N/A,#N/A,FALSE,"경비"}</definedName>
    <definedName name="wrn.골재소요량." hidden="1">{#N/A,#N/A,FALSE,"골재소요량";#N/A,#N/A,FALSE,"골재소요량"}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육청." hidden="1">{#N/A,#N/A,FALSE,"전력간선"}</definedName>
    <definedName name="wrn.구조2." hidden="1">{#N/A,#N/A,FALSE,"구조2"}</definedName>
    <definedName name="wrn.기타인쇄." hidden="1">{#N/A,#N/A,FALSE,"기타"}</definedName>
    <definedName name="wrn.노무비인쇄." hidden="1">{#N/A,#N/A,FALSE,"노무비"}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산출근거목록인쇄." hidden="1">{#N/A,#N/A,FALSE,"산출근거목록"}</definedName>
    <definedName name="wrn.산출근거인쇄." hidden="1">{#N/A,#N/A,FALSE,"산출근거"}</definedName>
    <definedName name="wrn.산출근거인쇄._.토개공변환." hidden="1">{#N/A,#N/A,FALSE,"산출근거변환"}</definedName>
    <definedName name="wrn.설계내역서인쇄." hidden="1">{#N/A,#N/A,FALSE,"설계내역서"}</definedName>
    <definedName name="wrn.속도." hidden="1">{#N/A,#N/A,FALSE,"속도"}</definedName>
    <definedName name="WRN.속도.2" hidden="1">{#N/A,#N/A,FALSE,"속도"}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수." localSheetId="9" hidden="1">{#N/A,"수불부",FALSE,"사급자재수불서";#N/A,"수불부",FALSE,"사급자재수불서"}</definedName>
    <definedName name="wrn.수." localSheetId="0" hidden="1">{#N/A,"수불부",FALSE,"사급자재수불서";#N/A,"수불부",FALSE,"사급자재수불서"}</definedName>
    <definedName name="wrn.수." hidden="1">{#N/A,"수불부",FALSE,"사급자재수불서";#N/A,"수불부",FALSE,"사급자재수불서"}</definedName>
    <definedName name="wrn.신용찬." hidden="1">{#N/A,#N/A,TRUE,"토적및재료집계";#N/A,#N/A,TRUE,"토적및재료집계";#N/A,#N/A,TRUE,"단위량"}</definedName>
    <definedName name="wrn.연동제." hidden="1">{#N/A,#N/A,TRUE,"총괄"}</definedName>
    <definedName name="wrn.운반시간." hidden="1">{#N/A,#N/A,FALSE,"운반시간"}</definedName>
    <definedName name="wrn.원가계산서인쇄." hidden="1">{#N/A,#N/A,FALSE,"원가계산서"}</definedName>
    <definedName name="wrn.이정표." hidden="1">{#N/A,#N/A,FALSE,"이정표"}</definedName>
    <definedName name="wrn.이태원._.철근." hidden="1">{#N/A,#N/A,FALSE,"이태원철근"}</definedName>
    <definedName name="wrn.일위대가목록인쇄." hidden="1">{#N/A,#N/A,FALSE,"일위대가목록"}</definedName>
    <definedName name="wrn.일위대가인쇄." hidden="1">{#N/A,#N/A,FALSE,"일위대가"}</definedName>
    <definedName name="wrn.일위대가인쇄._.수자원변환." hidden="1">{#N/A,#N/A,FALSE,"일위대가변환"}</definedName>
    <definedName name="wrn.재료비인쇄." hidden="1">{#N/A,#N/A,FALSE,"재료비"}</definedName>
    <definedName name="wrn.조골재." hidden="1">{#N/A,#N/A,FALSE,"조골재"}</definedName>
    <definedName name="wrn.중기목록인쇄." hidden="1">{#N/A,#N/A,FALSE,"중기목록"}</definedName>
    <definedName name="wrn.중기산출기초인쇄." hidden="1">{#N/A,#N/A,FALSE,"중기산출기초"}</definedName>
    <definedName name="wrn.중기인쇄." hidden="1">{#N/A,#N/A,FALSE,"중기"}</definedName>
    <definedName name="wrn.중기인쇄._.일반형변환." hidden="1">{#N/A,#N/A,FALSE,"중기변환"}</definedName>
    <definedName name="wrn.철골집계표._.5칸." localSheetId="9" hidden="1">{#N/A,#N/A,FALSE,"Sheet1"}</definedName>
    <definedName name="wrn.철골집계표._.5칸." localSheetId="0" hidden="1">{#N/A,#N/A,FALSE,"Sheet1"}</definedName>
    <definedName name="wrn.철골집계표._.5칸." hidden="1">{#N/A,#N/A,FALSE,"Sheet1"}</definedName>
    <definedName name="wrn.토공1." hidden="1">{#N/A,#N/A,FALSE,"구조1"}</definedName>
    <definedName name="wrn.토공2." hidden="1">{#N/A,#N/A,FALSE,"토공2"}</definedName>
    <definedName name="wrn.통신지." hidden="1">{#N/A,#N/A,FALSE,"기안지";#N/A,#N/A,FALSE,"통신지"}</definedName>
    <definedName name="wrn.포장1." hidden="1">{#N/A,#N/A,FALSE,"포장1";#N/A,#N/A,FALSE,"포장1"}</definedName>
    <definedName name="wrn.포장2." hidden="1">{#N/A,#N/A,FALSE,"포장2"}</definedName>
    <definedName name="wrn.포장단가." hidden="1">{#N/A,#N/A,FALSE,"포장단가"}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지." hidden="1">{#N/A,#N/A,FALSE,"표지"}</definedName>
    <definedName name="wrn.표지목차." hidden="1">{#N/A,#N/A,FALSE,"표지목차"}</definedName>
    <definedName name="wrn.현장._.NCR._.분석." hidden="1">{#N/A,#N/A,FALSE,"현장 NCR 분석";#N/A,#N/A,FALSE,"현장품질감사";#N/A,#N/A,FALSE,"현장품질감사"}</definedName>
    <definedName name="wrn.혼합골재." hidden="1">{#N/A,#N/A,FALSE,"혼합골재"}</definedName>
    <definedName name="wtvegrh" hidden="1">{#N/A,#N/A,FALSE,"포장2"}</definedName>
    <definedName name="wvu.매출입." hidden="1">{TRUE,TRUE,-1.25,-15.5,484.5,239.25,FALSE,TRUE,TRUE,TRUE,0,1,#N/A,1,#N/A,7.07086614173228,8.95121951219512,1,FALSE,FALSE,3,TRUE,1,FALSE,100,"Swvu.매출입.","ACwvu.매출입.",#N/A,FALSE,FALSE,0.38,0.34,1.08,0.9,1,"&amp;C&amp;""바탕체,굵게""&amp;28&amp;E견     적     서","&amp;C&amp;""바탕체,굵게""&amp;20동  원  전  기",FALSE,FALSE,FALSE,FALSE,1,100,#N/A,#N/A,FALSE,FALSE,#N/A,#N/A,FALSE,FALSE,TRUE,9,0,0,FALSE,FALSE,TRUE,TRUE,TRUE}</definedName>
    <definedName name="wvyh" hidden="1">{#N/A,#N/A,FALSE,"혼합골재"}</definedName>
    <definedName name="y5bewy5vgr" hidden="1">{#N/A,#N/A,FALSE,"운반시간"}</definedName>
    <definedName name="yuy" hidden="1">{#N/A,#N/A,FALSE,"단가표지"}</definedName>
    <definedName name="yvdfvhd" hidden="1">{#N/A,#N/A,FALSE,"이정표"}</definedName>
    <definedName name="ywrtvwvy" hidden="1">{#N/A,#N/A,FALSE,"부대1"}</definedName>
    <definedName name="yyy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Z_4F74ED08_7DE6_11D4_BC29_005004C1F3AD_.wvu.PrintTitles" hidden="1">#REF!</definedName>
    <definedName name="za" hidden="1">[17]실행철강하도!$A$1:$A$4</definedName>
    <definedName name="ZXC" hidden="1">{#N/A,#N/A,FALSE,"이태원철근"}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ZZZZXC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ㄱ" localSheetId="9" hidden="1">{#N/A,"수불부",FALSE,"사급자재수불서";#N/A,"수불부",FALSE,"사급자재수불서"}</definedName>
    <definedName name="ㄱㄱ" localSheetId="0" hidden="1">{#N/A,"수불부",FALSE,"사급자재수불서";#N/A,"수불부",FALSE,"사급자재수불서"}</definedName>
    <definedName name="ㄱㄱ" hidden="1">{#N/A,"수불부",FALSE,"사급자재수불서";#N/A,"수불부",FALSE,"사급자재수불서"}</definedName>
    <definedName name="ㄱㄷㄱㄷ" hidden="1">{#N/A,#N/A,FALSE,"2~8번"}</definedName>
    <definedName name="ㄱㅈㅎ" hidden="1">#REF!</definedName>
    <definedName name="가1" hidden="1">{"'산출근거'!$B$4:$D$8"}</definedName>
    <definedName name="가가가각" hidden="1">{#N/A,#N/A,FALSE,"2~8번"}</definedName>
    <definedName name="가나다라마바사" hidden="1">{#N/A,#N/A,FALSE,"명세표"}</definedName>
    <definedName name="가도" hidden="1">#REF!</definedName>
    <definedName name="가로" hidden="1">{#N/A,#N/A,FALSE,"전력간선"}</definedName>
    <definedName name="가설공사" hidden="1">#REF!</definedName>
    <definedName name="가아" hidden="1">[18]수량산출!#REF!</definedName>
    <definedName name="가옥" hidden="1">{#N/A,#N/A,FALSE,"속도"}</definedName>
    <definedName name="간" hidden="1">{#N/A,#N/A,FALSE,"명세표"}</definedName>
    <definedName name="간성" hidden="1">{#N/A,#N/A,FALSE,"전력간선"}</definedName>
    <definedName name="갑지8" hidden="1">{#N/A,#N/A,FALSE,"전력간선"}</definedName>
    <definedName name="갑지변경" hidden="1">{#N/A,#N/A,FALSE,"전력간선"}</definedName>
    <definedName name="갑지변경1" hidden="1">{#N/A,#N/A,FALSE,"전력간선"}</definedName>
    <definedName name="갑지변경2" hidden="1">{#N/A,#N/A,FALSE,"전력간선"}</definedName>
    <definedName name="갑지변경3" hidden="1">{#N/A,#N/A,FALSE,"전력간선"}</definedName>
    <definedName name="갑지변경4" hidden="1">{#N/A,#N/A,FALSE,"전력간선"}</definedName>
    <definedName name="갑지변경5" hidden="1">{#N/A,#N/A,FALSE,"전력간선"}</definedName>
    <definedName name="갑지변경6" hidden="1">{#N/A,#N/A,FALSE,"전력간선"}</definedName>
    <definedName name="갑지변경7" hidden="1">{#N/A,#N/A,FALSE,"전력간선"}</definedName>
    <definedName name="갑지변경8" hidden="1">{#N/A,#N/A,FALSE,"전력간선"}</definedName>
    <definedName name="갑지변경9" hidden="1">{#N/A,#N/A,FALSE,"전력간선"}</definedName>
    <definedName name="강아지" hidden="1">#REF!</definedName>
    <definedName name="개소별명세표" hidden="1">{#N/A,#N/A,FALSE,"명세표"}</definedName>
    <definedName name="거거거걱걱" hidden="1">{#N/A,#N/A,FALSE,"속도"}</definedName>
    <definedName name="거거걱거" hidden="1">{#N/A,#N/A,FALSE,"배수1"}</definedName>
    <definedName name="거제" hidden="1">{#N/A,#N/A,FALSE,"이태원철근"}</definedName>
    <definedName name="거제2" hidden="1">{#N/A,#N/A,FALSE,"이태원철근"}</definedName>
    <definedName name="거제현장" hidden="1">{#N/A,#N/A,FALSE,"이태원철근"}</definedName>
    <definedName name="거ㅏ" hidden="1">[19]수량산출!$A$3:$H$8539</definedName>
    <definedName name="건축" hidden="1">{#N/A,#N/A,TRUE,"토적및재료집계";#N/A,#N/A,TRUE,"토적및재료집계";#N/A,#N/A,TRUE,"단위량"}</definedName>
    <definedName name="건축원가" hidden="1">[20]전기!$B$4:$B$163</definedName>
    <definedName name="검측암" hidden="1">{#N/A,#N/A,FALSE,"현장 NCR 분석";#N/A,#N/A,FALSE,"현장품질감사";#N/A,#N/A,FALSE,"현장품질감사"}</definedName>
    <definedName name="것" hidden="1">{#N/A,#N/A,FALSE,"골재소요량";#N/A,#N/A,FALSE,"골재소요량"}</definedName>
    <definedName name="견적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서" hidden="1">{#N/A,#N/A,FALSE,"구조2"}</definedName>
    <definedName name="경" localSheetId="9" hidden="1">{#N/A,"수불부",FALSE,"사급자재수불서";#N/A,"수불부",FALSE,"사급자재수불서"}</definedName>
    <definedName name="경" localSheetId="0" hidden="1">{#N/A,"수불부",FALSE,"사급자재수불서";#N/A,"수불부",FALSE,"사급자재수불서"}</definedName>
    <definedName name="경" hidden="1">{#N/A,"수불부",FALSE,"사급자재수불서";#N/A,"수불부",FALSE,"사급자재수불서"}</definedName>
    <definedName name="경계블럭연장" hidden="1">[21]조명시설!#REF!</definedName>
    <definedName name="경비융" hidden="1">'[10]#REF'!$A$7:$N$581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고고ㄱ로" hidden="1">{#N/A,#N/A,FALSE,"원가계산서"}</definedName>
    <definedName name="곡동" hidden="1">{"'Firr(선)'!$AS$1:$AY$62","'Firr(사)'!$AS$1:$AY$62","'Firr(회)'!$AS$1:$AY$62","'Firr(선)'!$L$1:$V$62","'Firr(사)'!$L$1:$V$62","'Firr(회)'!$L$1:$V$62"}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사" hidden="1">{#N/A,#N/A,FALSE,"이태원철근"}</definedName>
    <definedName name="공사내역서" hidden="1">#REF!</definedName>
    <definedName name="공사시방서" hidden="1">{#N/A,#N/A,FALSE,"명세표"}</definedName>
    <definedName name="공사시방서1" hidden="1">{#N/A,#N/A,FALSE,"명세표"}</definedName>
    <definedName name="공사원가계산서" hidden="1">{#N/A,#N/A,TRUE,"토적및재료집계";#N/A,#N/A,TRUE,"토적및재료집계";#N/A,#N/A,TRUE,"단위량"}</definedName>
    <definedName name="공용부하" hidden="1">'[22]도체종-상수표'!$S$47:$AV$47</definedName>
    <definedName name="공원등기초" hidden="1">{#N/A,#N/A,FALSE,"골재소요량";#N/A,#N/A,FALSE,"골재소요량"}</definedName>
    <definedName name="공장동" hidden="1">#REF!</definedName>
    <definedName name="공정계획" hidden="1">{#N/A,#N/A,FALSE,"이태원철근"}</definedName>
    <definedName name="공제" hidden="1">[23]조명시설!#REF!</definedName>
    <definedName name="공종간지" hidden="1">#REF!</definedName>
    <definedName name="곽동준" hidden="1">{"'Firr(선)'!$AS$1:$AY$62","'Firr(사)'!$AS$1:$AY$62","'Firr(회)'!$AS$1:$AY$62","'Firr(선)'!$L$1:$V$62","'Firr(사)'!$L$1:$V$62","'Firr(회)'!$L$1:$V$62"}</definedName>
    <definedName name="곽동중" hidden="1">{"'Firr(선)'!$AS$1:$AY$62","'Firr(사)'!$AS$1:$AY$62","'Firr(회)'!$AS$1:$AY$62","'Firr(선)'!$L$1:$V$62","'Firr(사)'!$L$1:$V$62","'Firr(회)'!$L$1:$V$62"}</definedName>
    <definedName name="관부사" hidden="1">{#N/A,#N/A,FALSE,"현장 NCR 분석";#N/A,#N/A,FALSE,"현장품질감사";#N/A,#N/A,FALSE,"현장품질감사"}</definedName>
    <definedName name="광주권" hidden="1">{#N/A,#N/A,FALSE,"3가";#N/A,#N/A,FALSE,"3나";#N/A,#N/A,FALSE,"3다"}</definedName>
    <definedName name="교" hidden="1">'[24]8.PILE  (돌출)'!#REF!</definedName>
    <definedName name="교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대펄근집계" hidden="1">{#N/A,#N/A,FALSE,"배수1"}</definedName>
    <definedName name="교동토목공사" hidden="1">{#N/A,#N/A,FALSE,"이태원철근"}</definedName>
    <definedName name="교정" hidden="1">{#N/A,#N/A,FALSE,"전력간선"}</definedName>
    <definedName name="교통" hidden="1">#REF!</definedName>
    <definedName name="구산갑지" hidden="1">#REF!</definedName>
    <definedName name="구조물공사" hidden="1">{#N/A,#N/A,TRUE,"토적및재료집계";#N/A,#N/A,TRUE,"토적및재료집계";#N/A,#N/A,TRUE,"단위량"}</definedName>
    <definedName name="그레이팅" hidden="1">{#N/A,#N/A,FALSE,"운반시간"}</definedName>
    <definedName name="금액대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1" hidden="1">{#N/A,#N/A,TRUE,"토적및재료집계";#N/A,#N/A,TRUE,"토적및재료집계";#N/A,#N/A,TRUE,"단위량"}</definedName>
    <definedName name="김1" hidden="1">{"'Firr(선)'!$AS$1:$AY$62","'Firr(사)'!$AS$1:$AY$62","'Firr(회)'!$AS$1:$AY$62","'Firr(선)'!$L$1:$V$62","'Firr(사)'!$L$1:$V$62","'Firr(회)'!$L$1:$V$62"}</definedName>
    <definedName name="김동" hidden="1">{"'Firr(선)'!$AS$1:$AY$62","'Firr(사)'!$AS$1:$AY$62","'Firr(회)'!$AS$1:$AY$62","'Firr(선)'!$L$1:$V$62","'Firr(사)'!$L$1:$V$62","'Firr(회)'!$L$1:$V$62"}</definedName>
    <definedName name="김동준" hidden="1">{"'Firr(선)'!$AS$1:$AY$62","'Firr(사)'!$AS$1:$AY$62","'Firr(회)'!$AS$1:$AY$62","'Firr(선)'!$L$1:$V$62","'Firr(사)'!$L$1:$V$62","'Firr(회)'!$L$1:$V$62"}</definedName>
    <definedName name="김중규" hidden="1">{#N/A,#N/A,FALSE,"이태원철근"}</definedName>
    <definedName name="ㄴ" localSheetId="9" hidden="1">#REF!</definedName>
    <definedName name="ㄴ" localSheetId="0" hidden="1">#REF!</definedName>
    <definedName name="ㄴ" localSheetId="2" hidden="1">#REF!</definedName>
    <definedName name="ㄴ" localSheetId="1" hidden="1">#REF!</definedName>
    <definedName name="ㄴ" hidden="1">#REF!</definedName>
    <definedName name="ㄴㄱㄹ" hidden="1">#REF!</definedName>
    <definedName name="ㄴㄴㄴㄴ" localSheetId="9" hidden="1">{#N/A,#N/A,FALSE,"Sheet1"}</definedName>
    <definedName name="ㄴㄴㄴㄴ" localSheetId="0" hidden="1">{#N/A,#N/A,FALSE,"Sheet1"}</definedName>
    <definedName name="ㄴㄴㄴㄴ" hidden="1">{#N/A,#N/A,FALSE,"Sheet1"}</definedName>
    <definedName name="ㄴㄴㄴㄴㄴㄴㄴㄴ" localSheetId="9" hidden="1">{"'Sheet1'!$D$19","'Sheet1'!$B$22:$E$22"}</definedName>
    <definedName name="ㄴㄴㄴㄴㄴㄴㄴㄴ" localSheetId="0" hidden="1">{"'Sheet1'!$D$19","'Sheet1'!$B$22:$E$22"}</definedName>
    <definedName name="ㄴㄴㄴㄴㄴㄴㄴㄴ" hidden="1">{"'Sheet1'!$D$19","'Sheet1'!$B$22:$E$22"}</definedName>
    <definedName name="ㄴㄴㄴㄴㄴㄴㄴㄴㄴㄴㄴㄴㄴㄴㄴㄴㄴ" hidden="1">#REF!</definedName>
    <definedName name="ㄴㄹㄴㄹ" hidden="1">{#N/A,#N/A,FALSE,"혼합골재"}</definedName>
    <definedName name="ㄴㄹㄴㅁㅎㅇㄹ" localSheetId="9" hidden="1">{#N/A,"수불부",FALSE,"사급자재수불서";#N/A,"수불부",FALSE,"사급자재수불서"}</definedName>
    <definedName name="ㄴㄹㄴㅁㅎㅇㄹ" localSheetId="0" hidden="1">{#N/A,"수불부",FALSE,"사급자재수불서";#N/A,"수불부",FALSE,"사급자재수불서"}</definedName>
    <definedName name="ㄴㄹㄴㅁㅎㅇㄹ" hidden="1">{#N/A,"수불부",FALSE,"사급자재수불서";#N/A,"수불부",FALSE,"사급자재수불서"}</definedName>
    <definedName name="ㄴㄹㅇㄹㅇ" hidden="1">{#N/A,#N/A,FALSE,"2~8번"}</definedName>
    <definedName name="ㄴㅁ" hidden="1">{#N/A,#N/A,TRUE,"토적및재료집계";#N/A,#N/A,TRUE,"토적및재료집계";#N/A,#N/A,TRUE,"단위량"}</definedName>
    <definedName name="ㄴㅁㄹㅈㄹ" localSheetId="0" hidden="1">#REF!</definedName>
    <definedName name="ㄴㅁㄹㅈㄹ" localSheetId="2" hidden="1">#REF!</definedName>
    <definedName name="ㄴㅁㄹㅈㄹ" localSheetId="1" hidden="1">#REF!</definedName>
    <definedName name="ㄴㅁㄹㅈㄹ" hidden="1">#REF!</definedName>
    <definedName name="ㄴㅁㄻㄴㅇㄹㅇㄴㄹ" localSheetId="9" hidden="1">{#N/A,"수불부",FALSE,"사급자재수불서";#N/A,"수불부",FALSE,"사급자재수불서"}</definedName>
    <definedName name="ㄴㅁㄻㄴㅇㄹㅇㄴㄹ" localSheetId="0" hidden="1">{#N/A,"수불부",FALSE,"사급자재수불서";#N/A,"수불부",FALSE,"사급자재수불서"}</definedName>
    <definedName name="ㄴㅁㄻㄴㅇㄹㅇㄴㄹ" hidden="1">{#N/A,"수불부",FALSE,"사급자재수불서";#N/A,"수불부",FALSE,"사급자재수불서"}</definedName>
    <definedName name="ㄴㅁㅇ" hidden="1">{#N/A,#N/A,FALSE,"현장 NCR 분석";#N/A,#N/A,FALSE,"현장품질감사";#N/A,#N/A,FALSE,"현장품질감사"}</definedName>
    <definedName name="ㄴㅇㄴㅇㄴㅇㄴ" hidden="1">{#N/A,#N/A,FALSE,"골재소요량";#N/A,#N/A,FALSE,"골재소요량"}</definedName>
    <definedName name="ㄴㅇㄹㄴ" localSheetId="9" hidden="1">{#N/A,"수불부",FALSE,"사급자재수불서";#N/A,"수불부",FALSE,"사급자재수불서"}</definedName>
    <definedName name="ㄴㅇㄹㄴ" localSheetId="0" hidden="1">{#N/A,"수불부",FALSE,"사급자재수불서";#N/A,"수불부",FALSE,"사급자재수불서"}</definedName>
    <definedName name="ㄴㅇㄹㄴ" hidden="1">{#N/A,"수불부",FALSE,"사급자재수불서";#N/A,"수불부",FALSE,"사급자재수불서"}</definedName>
    <definedName name="ㄴㅇㄹㄴㄹ" localSheetId="9" hidden="1">{"'Sheet1'!$D$19","'Sheet1'!$B$22:$E$22"}</definedName>
    <definedName name="ㄴㅇㄹㄴㄹ" localSheetId="0" hidden="1">{"'Sheet1'!$D$19","'Sheet1'!$B$22:$E$22"}</definedName>
    <definedName name="ㄴㅇㄹㄴㄹ" hidden="1">{"'Sheet1'!$D$19","'Sheet1'!$B$22:$E$22"}</definedName>
    <definedName name="ㄴㅇㅀ" hidden="1">{#N/A,#N/A,FALSE,"토공2"}</definedName>
    <definedName name="ㄴㅇㅀㄴㅇㅀㄴㅇ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ㄴㅇㅁㄴㅇ" hidden="1">{#N/A,#N/A,TRUE,"토적및재료집계";#N/A,#N/A,TRUE,"토적및재료집계";#N/A,#N/A,TRUE,"단위량"}</definedName>
    <definedName name="나그네" hidden="1">{#N/A,#N/A,FALSE,"구조2"}</definedName>
    <definedName name="나나" hidden="1">{#N/A,#N/A,FALSE,"2~8번"}</definedName>
    <definedName name="나나나" hidden="1">{#N/A,#N/A,FALSE,"속도"}</definedName>
    <definedName name="나나나나나" hidden="1">{#N/A,#N/A,FALSE,"2~8번"}</definedName>
    <definedName name="나나나나나나나나" hidden="1">{#N/A,#N/A,FALSE,"혼합골재"}</definedName>
    <definedName name="나나나나나나나나난" hidden="1">{#N/A,#N/A,FALSE,"표지목차"}</definedName>
    <definedName name="나나아" hidden="1">{#N/A,#N/A,FALSE,"2~8번"}</definedName>
    <definedName name="나이로" hidden="1">{#N/A,#N/A,FALSE,"속도"}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낙차공" hidden="1">{#N/A,#N/A,FALSE,"2~8번"}</definedName>
    <definedName name="남남" hidden="1">[25]Sheet3!#REF!</definedName>
    <definedName name="내역서2" hidden="1">{"'단계별시설공사비'!$A$3:$K$51"}</definedName>
    <definedName name="내역서갑지1" hidden="1">{#N/A,#N/A,FALSE,"전력간선"}</definedName>
    <definedName name="내역서갑지2" hidden="1">{#N/A,#N/A,FALSE,"전력간선"}</definedName>
    <definedName name="내역서갑지3" hidden="1">{#N/A,#N/A,FALSE,"전력간선"}</definedName>
    <definedName name="내역서갑지4" hidden="1">{#N/A,#N/A,FALSE,"전력간선"}</definedName>
    <definedName name="내역서갑지5" hidden="1">{#N/A,#N/A,FALSE,"전력간선"}</definedName>
    <definedName name="내역서갑지6" hidden="1">{#N/A,#N/A,FALSE,"전력간선"}</definedName>
    <definedName name="내역서갑지7" hidden="1">{#N/A,#N/A,FALSE,"전력간선"}</definedName>
    <definedName name="내역서갑지8" hidden="1">{#N/A,#N/A,FALSE,"전력간선"}</definedName>
    <definedName name="내역서갑지9" hidden="1">{#N/A,#N/A,FALSE,"전력간선"}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냐" hidden="1">{#N/A,#N/A,FALSE,"혼합골재"}</definedName>
    <definedName name="너그네" hidden="1">{#N/A,#N/A,FALSE,"구조2"}</definedName>
    <definedName name="노무비단가산출서" hidden="1">#REF!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뫃ㄴㅁㄹㄴㅁㄹㄴㅇ" hidden="1">{#N/A,#N/A,FALSE,"부대2"}</definedName>
    <definedName name="ㄷㄱ" hidden="1">[14]부하!$M$201:$M$270</definedName>
    <definedName name="ㄷㄳ" hidden="1">[14]부하!$M$61:$M$130</definedName>
    <definedName name="ㄷㄳㅎ" localSheetId="9" hidden="1">{#N/A,"수불부",FALSE,"사급자재수불서";#N/A,"수불부",FALSE,"사급자재수불서"}</definedName>
    <definedName name="ㄷㄳㅎ" localSheetId="0" hidden="1">{#N/A,"수불부",FALSE,"사급자재수불서";#N/A,"수불부",FALSE,"사급자재수불서"}</definedName>
    <definedName name="ㄷㄳㅎ" hidden="1">{#N/A,"수불부",FALSE,"사급자재수불서";#N/A,"수불부",FALSE,"사급자재수불서"}</definedName>
    <definedName name="ㄷㄷ" hidden="1">#REF!</definedName>
    <definedName name="ㄷㅅ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ㄹㅇ" localSheetId="0" hidden="1">#REF!</definedName>
    <definedName name="ㄷㅎㄹㅇ" localSheetId="2" hidden="1">#REF!</definedName>
    <definedName name="ㄷㅎㄹㅇ" localSheetId="1" hidden="1">#REF!</definedName>
    <definedName name="ㄷㅎㄹㅇ" hidden="1">#REF!</definedName>
    <definedName name="다음" hidden="1">#REF!</definedName>
    <definedName name="단가2" localSheetId="9" hidden="1">{#N/A,#N/A,FALSE,"Sheet1"}</definedName>
    <definedName name="단가2" localSheetId="0" hidden="1">{#N/A,#N/A,FALSE,"Sheet1"}</definedName>
    <definedName name="단가2" hidden="1">{#N/A,#N/A,FALSE,"Sheet1"}</definedName>
    <definedName name="단가비교표" localSheetId="9" hidden="1">{#N/A,"수불부",FALSE,"사급자재수불서";#N/A,"수불부",FALSE,"사급자재수불서"}</definedName>
    <definedName name="단가비교표" localSheetId="0" hidden="1">{#N/A,"수불부",FALSE,"사급자재수불서";#N/A,"수불부",FALSE,"사급자재수불서"}</definedName>
    <definedName name="단가비교표" hidden="1">{#N/A,"수불부",FALSE,"사급자재수불서";#N/A,"수불부",FALSE,"사급자재수불서"}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담장쌓기공집계표" hidden="1">{"'산출근거'!$B$4:$D$8"}</definedName>
    <definedName name="대개체신설" hidden="1">{#N/A,#N/A,FALSE,"3가";#N/A,#N/A,FALSE,"3나";#N/A,#N/A,FALSE,"3다"}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리석포장" hidden="1">{#N/A,#N/A,TRUE,"총괄"}</definedName>
    <definedName name="더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표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독수리" hidden="1">#REF!</definedName>
    <definedName name="동시" hidden="1">{#N/A,#N/A,FALSE,"전력간선"}</definedName>
    <definedName name="동준" hidden="1">{"'Firr(선)'!$AS$1:$AY$62","'Firr(사)'!$AS$1:$AY$62","'Firr(회)'!$AS$1:$AY$62","'Firr(선)'!$L$1:$V$62","'Firr(사)'!$L$1:$V$62","'Firr(회)'!$L$1:$V$62"}</definedName>
    <definedName name="되" hidden="1">{#N/A,#N/A,FALSE,"운반시간"}</definedName>
    <definedName name="ㄹㄴㄹㄴㄹㄴㄹㄴㄹ" localSheetId="9" hidden="1">{#N/A,"수불부",FALSE,"사급자재수불서";#N/A,"수불부",FALSE,"사급자재수불서"}</definedName>
    <definedName name="ㄹㄴㄹㄴㄹㄴㄹㄴㄹ" localSheetId="0" hidden="1">{#N/A,"수불부",FALSE,"사급자재수불서";#N/A,"수불부",FALSE,"사급자재수불서"}</definedName>
    <definedName name="ㄹㄴㄹㄴㄹㄴㄹㄴㄹ" hidden="1">{#N/A,"수불부",FALSE,"사급자재수불서";#N/A,"수불부",FALSE,"사급자재수불서"}</definedName>
    <definedName name="ㄹㄴㅁㄹㄴ" localSheetId="9" hidden="1">{#N/A,"수불부",FALSE,"사급자재수불서";#N/A,"수불부",FALSE,"사급자재수불서"}</definedName>
    <definedName name="ㄹㄴㅁㄹㄴ" localSheetId="0" hidden="1">{#N/A,"수불부",FALSE,"사급자재수불서";#N/A,"수불부",FALSE,"사급자재수불서"}</definedName>
    <definedName name="ㄹㄴㅁㄹㄴ" hidden="1">{#N/A,"수불부",FALSE,"사급자재수불서";#N/A,"수불부",FALSE,"사급자재수불서"}</definedName>
    <definedName name="ㄹㄴㅁㄹㅇㄴ" localSheetId="9" hidden="1">{"'Sheet1'!$D$19","'Sheet1'!$B$22:$E$22"}</definedName>
    <definedName name="ㄹㄴㅁㄹㅇㄴ" localSheetId="0" hidden="1">{"'Sheet1'!$D$19","'Sheet1'!$B$22:$E$22"}</definedName>
    <definedName name="ㄹㄴㅁㄹㅇㄴ" hidden="1">{"'Sheet1'!$D$19","'Sheet1'!$B$22:$E$22"}</definedName>
    <definedName name="ㄹ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" localSheetId="9" hidden="1">{"'Sheet1'!$D$19","'Sheet1'!$B$22:$E$22"}</definedName>
    <definedName name="ㄹㄹㄹㄹ" localSheetId="0" hidden="1">{"'Sheet1'!$D$19","'Sheet1'!$B$22:$E$22"}</definedName>
    <definedName name="ㄹㄹㄹㄹ" hidden="1">{"'Sheet1'!$D$19","'Sheet1'!$B$22:$E$22"}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ㄻ" hidden="1">{#N/A,"수불부",FALSE,"사급자재수불서";#N/A,"수불부",FALSE,"사급자재수불서"}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ㄹ" localSheetId="9" hidden="1">{#N/A,"수불부",FALSE,"사급자재수불서";#N/A,"수불부",FALSE,"사급자재수불서"}</definedName>
    <definedName name="ㄹㅇㄴㄹ" localSheetId="0" hidden="1">{#N/A,"수불부",FALSE,"사급자재수불서";#N/A,"수불부",FALSE,"사급자재수불서"}</definedName>
    <definedName name="ㄹㅇㄴㄹ" hidden="1">{#N/A,"수불부",FALSE,"사급자재수불서";#N/A,"수불부",FALSE,"사급자재수불서"}</definedName>
    <definedName name="ㄹㅇㄹ" hidden="1">{#N/A,#N/A,FALSE,"골재소요량";#N/A,#N/A,FALSE,"골재소요량"}</definedName>
    <definedName name="ㄹㅇㄹㅇ" hidden="1">#REF!</definedName>
    <definedName name="ㄹㅇㄹㅇㄴ" localSheetId="9" hidden="1">{#N/A,"수불부",FALSE,"사급자재수불서";#N/A,"수불부",FALSE,"사급자재수불서"}</definedName>
    <definedName name="ㄹㅇㄹㅇㄴ" localSheetId="0" hidden="1">{#N/A,"수불부",FALSE,"사급자재수불서";#N/A,"수불부",FALSE,"사급자재수불서"}</definedName>
    <definedName name="ㄹㅇㄹㅇㄴ" hidden="1">{#N/A,"수불부",FALSE,"사급자재수불서";#N/A,"수불부",FALSE,"사급자재수불서"}</definedName>
    <definedName name="ㄹㅇ퓨ㅓㅜㅏㅗㅜㅠㅅ퐇휴ㅗㅎ" hidden="1">{#N/A,#N/A,FALSE,"조골재"}</definedName>
    <definedName name="ㄹㅇㅎㄴㅇ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어미ㅏㄹ" hidden="1">{"'Sheet1'!$D$19","'Sheet1'!$B$22:$E$22"}</definedName>
    <definedName name="ㄹ옿ㄹ" hidden="1">#REF!</definedName>
    <definedName name="ㄹ퓨ㅠ" localSheetId="9" hidden="1">{#N/A,"수불부",FALSE,"사급자재수불서";#N/A,"수불부",FALSE,"사급자재수불서"}</definedName>
    <definedName name="ㄹ퓨ㅠ" localSheetId="0" hidden="1">{#N/A,"수불부",FALSE,"사급자재수불서";#N/A,"수불부",FALSE,"사급자재수불서"}</definedName>
    <definedName name="ㄹ퓨ㅠ" hidden="1">{#N/A,"수불부",FALSE,"사급자재수불서";#N/A,"수불부",FALSE,"사급자재수불서"}</definedName>
    <definedName name="ㄹ호" hidden="1">#REF!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류효정" hidden="1">{"'Firr(선)'!$AS$1:$AY$62","'Firr(사)'!$AS$1:$AY$62","'Firr(회)'!$AS$1:$AY$62","'Firr(선)'!$L$1:$V$62","'Firr(사)'!$L$1:$V$62","'Firr(회)'!$L$1:$V$62"}</definedName>
    <definedName name="ㅀ" hidden="1">{#N/A,#N/A,TRUE,"토적및재료집계";#N/A,#N/A,TRUE,"토적및재료집계";#N/A,#N/A,TRUE,"단위량"}</definedName>
    <definedName name="ㅀㄹㅇㅎㅇㄴ" localSheetId="9" hidden="1">{"'Sheet1'!$D$19","'Sheet1'!$B$22:$E$22"}</definedName>
    <definedName name="ㅀㄹㅇㅎㅇㄴ" localSheetId="0" hidden="1">{"'Sheet1'!$D$19","'Sheet1'!$B$22:$E$22"}</definedName>
    <definedName name="ㅀㄹㅇㅎㅇㄴ" hidden="1">{"'Sheet1'!$D$19","'Sheet1'!$B$22:$E$22"}</definedName>
    <definedName name="ㅀㅀ" hidden="1">{"'Firr(선)'!$AS$1:$AY$62","'Firr(사)'!$AS$1:$AY$62","'Firr(회)'!$AS$1:$AY$62","'Firr(선)'!$L$1:$V$62","'Firr(사)'!$L$1:$V$62","'Firr(회)'!$L$1:$V$62"}</definedName>
    <definedName name="ㅀㅀㄴ" hidden="1">{#N/A,#N/A,FALSE,"조골재"}</definedName>
    <definedName name="ㅀㅇ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ㅀㅎ" hidden="1">{#N/A,#N/A,FALSE,"2~8번"}</definedName>
    <definedName name="ㅁㄴㄹ" hidden="1">{#N/A,#N/A,FALSE,"골재소요량";#N/A,#N/A,FALSE,"골재소요량"}</definedName>
    <definedName name="ㅁㄴㄹㄴㅁㄹㄴㅁㄻㄻㅁㅁㅁㅁ" hidden="1">{#N/A,#N/A,FALSE,"혼합골재"}</definedName>
    <definedName name="ㅁㄴㅁㅇㄴㅁㄴㅇ" hidden="1">{#N/A,#N/A,FALSE,"조골재"}</definedName>
    <definedName name="ㅁㄴㅇ" localSheetId="9" hidden="1">{#N/A,"수불부",FALSE,"사급자재수불서";#N/A,"수불부",FALSE,"사급자재수불서"}</definedName>
    <definedName name="ㅁㄴㅇ" localSheetId="0" hidden="1">{#N/A,"수불부",FALSE,"사급자재수불서";#N/A,"수불부",FALSE,"사급자재수불서"}</definedName>
    <definedName name="ㅁㄴㅇ" hidden="1">{#N/A,"수불부",FALSE,"사급자재수불서";#N/A,"수불부",FALSE,"사급자재수불서"}</definedName>
    <definedName name="ㅁㄴㅇㄴ" hidden="1">{#N/A,#N/A,TRUE,"토적및재료집계";#N/A,#N/A,TRUE,"토적및재료집계";#N/A,#N/A,TRUE,"단위량"}</definedName>
    <definedName name="ㅁㄴㅇㄹㄴㄹ" localSheetId="9" hidden="1">{#N/A,"수불부",FALSE,"사급자재수불서";#N/A,"수불부",FALSE,"사급자재수불서"}</definedName>
    <definedName name="ㅁㄴㅇㄹㄴㄹ" localSheetId="0" hidden="1">{#N/A,"수불부",FALSE,"사급자재수불서";#N/A,"수불부",FALSE,"사급자재수불서"}</definedName>
    <definedName name="ㅁㄴㅇㄹㄴㄹ" hidden="1">{#N/A,"수불부",FALSE,"사급자재수불서";#N/A,"수불부",FALSE,"사급자재수불서"}</definedName>
    <definedName name="ㅁㄴㅇㄻㄴㅇㄻㄴㄹ" hidden="1">{#N/A,#N/A,FALSE,"명세표"}</definedName>
    <definedName name="ㅁㄴㅇㄻㄹ" localSheetId="9" hidden="1">{#N/A,"수불부",FALSE,"사급자재수불서";#N/A,"수불부",FALSE,"사급자재수불서"}</definedName>
    <definedName name="ㅁㄴㅇㄻㄹ" localSheetId="0" hidden="1">{#N/A,"수불부",FALSE,"사급자재수불서";#N/A,"수불부",FALSE,"사급자재수불서"}</definedName>
    <definedName name="ㅁㄴㅇㄻㄹ" hidden="1">{#N/A,"수불부",FALSE,"사급자재수불서";#N/A,"수불부",FALSE,"사급자재수불서"}</definedName>
    <definedName name="ㅁㄴㅇㅁㄴㅇ" hidden="1">#REF!</definedName>
    <definedName name="ㅁㄶㄷㅎㄴㄹㅇㄴ" hidden="1">{#N/A,#N/A,FALSE,"배수1"}</definedName>
    <definedName name="ㅁㄹㄴㄻㄴㄹㄴㅁㄹㄴㅇㄹㄴㅇㄹ" hidden="1">{#N/A,#N/A,FALSE,"포장2"}</definedName>
    <definedName name="ㅁㄹㄴㅇㄹㄴㅁㄹ" hidden="1">{#N/A,#N/A,FALSE,"포장1";#N/A,#N/A,FALSE,"포장1"}</definedName>
    <definedName name="ㅁㄹㄴㅇㅁㄻㄹㄴㅁㄹ" hidden="1">{#N/A,#N/A,FALSE,"조골재"}</definedName>
    <definedName name="ㅁㄹㄴㅇㅎㄴㄻㄴㄹㄴㅇ" hidden="1">{#N/A,#N/A,FALSE,"부대1"}</definedName>
    <definedName name="ㅁㄹㅇㄴㅇㄹ" localSheetId="9" hidden="1">{#N/A,"수불부",FALSE,"사급자재수불서";#N/A,"수불부",FALSE,"사급자재수불서"}</definedName>
    <definedName name="ㅁㄹㅇㄴㅇㄹ" localSheetId="0" hidden="1">{#N/A,"수불부",FALSE,"사급자재수불서";#N/A,"수불부",FALSE,"사급자재수불서"}</definedName>
    <definedName name="ㅁㄹㅇㄴㅇㄹ" hidden="1">{#N/A,"수불부",FALSE,"사급자재수불서";#N/A,"수불부",FALSE,"사급자재수불서"}</definedName>
    <definedName name="ㅁㄹㅇㄴㅇㅁㄹㄴㄻㄴ" hidden="1">{#N/A,#N/A,FALSE,"이정표"}</definedName>
    <definedName name="ㅁㄹㅇㄹㅇㄴㄹㅇㄹㅇ" hidden="1">{#N/A,#N/A,FALSE,"표지목차"}</definedName>
    <definedName name="ㅁㄻㅁㅁㅁㄹㄴㅇㄹㅇㄴㄹㅈㄹㄴㅇ" hidden="1">{#N/A,#N/A,FALSE,"운반시간"}</definedName>
    <definedName name="ㅁㄻㅇㄹㄴ" localSheetId="9" hidden="1">{#N/A,"수불부",FALSE,"사급자재수불서";#N/A,"수불부",FALSE,"사급자재수불서"}</definedName>
    <definedName name="ㅁㄻㅇㄹㄴ" localSheetId="0" hidden="1">{#N/A,"수불부",FALSE,"사급자재수불서";#N/A,"수불부",FALSE,"사급자재수불서"}</definedName>
    <definedName name="ㅁㄻㅇㄹㄴ" hidden="1">{#N/A,"수불부",FALSE,"사급자재수불서";#N/A,"수불부",FALSE,"사급자재수불서"}</definedName>
    <definedName name="ㅁㅁㅁ" localSheetId="9" hidden="1">{#N/A,#N/A,FALSE,"Sheet1"}</definedName>
    <definedName name="ㅁㅁㅁ" localSheetId="0" hidden="1">{#N/A,#N/A,FALSE,"Sheet1"}</definedName>
    <definedName name="ㅁㅁㅁ" hidden="1">{#N/A,#N/A,FALSE,"Sheet1"}</definedName>
    <definedName name="ㅁㅁㅁㅁ" localSheetId="9" hidden="1">{#N/A,"수불부",FALSE,"사급자재수불서";#N/A,"수불부",FALSE,"사급자재수불서"}</definedName>
    <definedName name="ㅁㅁㅁㅁ" localSheetId="0" hidden="1">{#N/A,"수불부",FALSE,"사급자재수불서";#N/A,"수불부",FALSE,"사급자재수불서"}</definedName>
    <definedName name="ㅁㅁㅁㅁ" hidden="1">{#N/A,"수불부",FALSE,"사급자재수불서";#N/A,"수불부",FALSE,"사급자재수불서"}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ㅇㄹㄴㄻ" localSheetId="9" hidden="1">{"'Sheet1'!$D$19","'Sheet1'!$B$22:$E$22"}</definedName>
    <definedName name="ㅁㅇㄹㄴㄻ" localSheetId="0" hidden="1">{"'Sheet1'!$D$19","'Sheet1'!$B$22:$E$22"}</definedName>
    <definedName name="ㅁㅇㄹㄴㄻ" hidden="1">{"'Sheet1'!$D$19","'Sheet1'!$B$22:$E$22"}</definedName>
    <definedName name="ㅁㅇㄹㄴㅁㅇㄹㄴ" localSheetId="9" hidden="1">{#N/A,"수불부",FALSE,"사급자재수불서";#N/A,"수불부",FALSE,"사급자재수불서"}</definedName>
    <definedName name="ㅁㅇㄹㄴㅁㅇㄹㄴ" localSheetId="0" hidden="1">{#N/A,"수불부",FALSE,"사급자재수불서";#N/A,"수불부",FALSE,"사급자재수불서"}</definedName>
    <definedName name="ㅁㅇㄹㄴㅁㅇㄹㄴ" hidden="1">{#N/A,"수불부",FALSE,"사급자재수불서";#N/A,"수불부",FALSE,"사급자재수불서"}</definedName>
    <definedName name="ㅁㅇㄹㄴㅇㄹㄴㅇㄹ" localSheetId="9" hidden="1">{#N/A,"수불부",FALSE,"사급자재수불서";#N/A,"수불부",FALSE,"사급자재수불서"}</definedName>
    <definedName name="ㅁㅇㄹㄴㅇㄹㄴㅇㄹ" localSheetId="0" hidden="1">{#N/A,"수불부",FALSE,"사급자재수불서";#N/A,"수불부",FALSE,"사급자재수불서"}</definedName>
    <definedName name="ㅁㅇㄹㄴㅇㄹㄴㅇㄹ" hidden="1">{#N/A,"수불부",FALSE,"사급자재수불서";#N/A,"수불부",FALSE,"사급자재수불서"}</definedName>
    <definedName name="ㅁㅇㅁㄴ" hidden="1">{#N/A,#N/A,FALSE,"현장 NCR 분석";#N/A,#N/A,FALSE,"현장품질감사";#N/A,#N/A,FALSE,"현장품질감사"}</definedName>
    <definedName name="ㅁㅇㅇ" hidden="1">{#N/A,#N/A,FALSE,"조골재"}</definedName>
    <definedName name="ㅁㅋ" hidden="1">{#N/A,#N/A,FALSE,"이태원철근"}</definedName>
    <definedName name="ㅁㅋㄹㄴㅁㄻㄻㄴㄻ" hidden="1">{#N/A,#N/A,FALSE,"구조1"}</definedName>
    <definedName name="ㅁㅎㅎㄴㅁㄹㅈ" hidden="1">{#N/A,#N/A,FALSE,"배수2"}</definedName>
    <definedName name="ㅁㅎㅎㅎㅎㅎㅎㅎㅎㅎㅎㅎㅎㅎㅎㅎㅎㅎ" hidden="1">{#N/A,#N/A,FALSE,"2~8번"}</definedName>
    <definedName name="만득이" hidden="1">{#N/A,#N/A,FALSE,"2~8번"}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맨홀" hidden="1">{#N/A,#N/A,FALSE,"골재소요량";#N/A,#N/A,FALSE,"골재소요량"}</definedName>
    <definedName name="머" hidden="1">{#N/A,#N/A,FALSE,"명세표"}</definedName>
    <definedName name="멋쟁이" hidden="1">{#N/A,#N/A,FALSE,"2~8번"}</definedName>
    <definedName name="몁경" localSheetId="9" hidden="1">{#N/A,"수불부",FALSE,"사급자재수불서";#N/A,"수불부",FALSE,"사급자재수불서"}</definedName>
    <definedName name="몁경" localSheetId="0" hidden="1">{#N/A,"수불부",FALSE,"사급자재수불서";#N/A,"수불부",FALSE,"사급자재수불서"}</definedName>
    <definedName name="몁경" hidden="1">{#N/A,"수불부",FALSE,"사급자재수불서";#N/A,"수불부",FALSE,"사급자재수불서"}</definedName>
    <definedName name="명단" localSheetId="9" hidden="1">{#N/A,"수불부",FALSE,"사급자재수불서";#N/A,"수불부",FALSE,"사급자재수불서"}</definedName>
    <definedName name="명단" localSheetId="0" hidden="1">{#N/A,"수불부",FALSE,"사급자재수불서";#N/A,"수불부",FALSE,"사급자재수불서"}</definedName>
    <definedName name="명단" hidden="1">{#N/A,"수불부",FALSE,"사급자재수불서";#N/A,"수불부",FALSE,"사급자재수불서"}</definedName>
    <definedName name="모름" hidden="1">#REF!</definedName>
    <definedName name="몰라" hidden="1">{#N/A,#N/A,FALSE,"명세표"}</definedName>
    <definedName name="몰라1" hidden="1">{#N/A,#N/A,FALSE,"명세표"}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뭐" hidden="1">{#N/A,#N/A,FALSE,"단가표지"}</definedName>
    <definedName name="뭐가이태원이야" hidden="1">{#N/A,#N/A,FALSE,"이태원철근"}</definedName>
    <definedName name="뭐야" hidden="1">{#N/A,#N/A,FALSE,"속도"}</definedName>
    <definedName name="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ㅂ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" hidden="1">{#N/A,#N/A,FALSE,"운반시간"}</definedName>
    <definedName name="ㅂㅂㅂㅂㅂ" hidden="1">{#N/A,#N/A,FALSE,"명세표"}</definedName>
    <definedName name="ㅂㅂㅂㅂㅂㅂㅂ" hidden="1">{#N/A,#N/A,FALSE,"명세표"}</definedName>
    <definedName name="ㅂㅂㅂㅂㅂㅂㅂㅂ" hidden="1">{#N/A,#N/A,FALSE,"명세표"}</definedName>
    <definedName name="ㅂㅂㅂㅂㅂㅂㅂㅂㅂㅂㅂ" hidden="1">{#N/A,"수불부",FALSE,"사급자재수불서";#N/A,"수불부",FALSE,"사급자재수불서"}</definedName>
    <definedName name="ㅂㅈ" hidden="1">{#N/A,#N/A,FALSE,"2~8번"}</definedName>
    <definedName name="ㅂㅈㄷ" hidden="1">{#N/A,#N/A,FALSE,"골재소요량";#N/A,#N/A,FALSE,"골재소요량"}</definedName>
    <definedName name="ㅂ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방음벽" hidden="1">{#N/A,#N/A,FALSE,"2~8번"}</definedName>
    <definedName name="방음벽1" hidden="1">{#N/A,#N/A,FALSE,"운반시간"}</definedName>
    <definedName name="방호벽단가" hidden="1">{"'견적서(갑지)'!$F$13"}</definedName>
    <definedName name="배1" hidden="1">#REF!</definedName>
    <definedName name="배수공수량집계" hidden="1">{"'산출근거'!$B$4:$D$8"}</definedName>
    <definedName name="벌" hidden="1">{"'Sheet1'!$D$19","'Sheet1'!$B$22:$E$22"}</definedName>
    <definedName name="벤치플륨" hidden="1">{"'산출근거'!$B$4:$D$8"}</definedName>
    <definedName name="벽체1" hidden="1">{#N/A,#N/A,FALSE,"혼합골재"}</definedName>
    <definedName name="변경내역" hidden="1">{#N/A,#N/A,FALSE,"3가";#N/A,#N/A,FALSE,"3나";#N/A,#N/A,FALSE,"3다"}</definedName>
    <definedName name="별관동" hidden="1">#REF!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할" hidden="1">{#N/A,#N/A,FALSE,"이태원철근"}</definedName>
    <definedName name="보활공정" hidden="1">{#N/A,#N/A,FALSE,"이태원철근"}</definedName>
    <definedName name="부대원본" hidden="1">{#N/A,#N/A,FALSE,"토공2"}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손익" hidden="1">{#N/A,#N/A,FALSE,"현장 NCR 분석";#N/A,#N/A,FALSE,"현장품질감사";#N/A,#N/A,FALSE,"현장품질감사"}</definedName>
    <definedName name="분" hidden="1">{#N/A,#N/A,FALSE,"이태원철근"}</definedName>
    <definedName name="분당협조" hidden="1">{#N/A,#N/A,FALSE,"이태원철근"}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전반제조총괄표" hidden="1">{"'건축내역'!$A$1:$L$413"}</definedName>
    <definedName name="비둘기" hidden="1">#REF!</definedName>
    <definedName name="비목군집계" hidden="1">#REF!</definedName>
    <definedName name="비비" hidden="1">#REF!</definedName>
    <definedName name="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ㅅ굑" hidden="1">#REF!</definedName>
    <definedName name="ㅅㅅ" hidden="1">{#N/A,#N/A,TRUE,"토적및재료집계";#N/A,#N/A,TRUE,"토적및재료집계";#N/A,#N/A,TRUE,"단위량"}</definedName>
    <definedName name="ㅅㅅㅅ" hidden="1">{#N/A,#N/A,FALSE,"조골재"}</definedName>
    <definedName name="사랑" hidden="1">#REF!</definedName>
    <definedName name="사진대지1" hidden="1">#REF!</definedName>
    <definedName name="산출" hidden="1">{"'단계별시설공사비'!$A$3:$K$51"}</definedName>
    <definedName name="산출근거1" hidden="1">{#N/A,#N/A,FALSE,"이태원철근"}</definedName>
    <definedName name="산출근거2" hidden="1">{#N/A,#N/A,FALSE,"이태원철근"}</definedName>
    <definedName name="산출근거3" hidden="1">{#N/A,#N/A,FALSE,"이태원철근"}</definedName>
    <definedName name="산출근거33" hidden="1">{#N/A,#N/A,FALSE,"이태원철근"}</definedName>
    <definedName name="새공통" hidden="1">{#N/A,#N/A,FALSE,"이태원철근"}</definedName>
    <definedName name="서류3" localSheetId="9" hidden="1">{#N/A,"수불부",FALSE,"사급자재수불서";#N/A,"수불부",FALSE,"사급자재수불서"}</definedName>
    <definedName name="서류3" localSheetId="0" hidden="1">{#N/A,"수불부",FALSE,"사급자재수불서";#N/A,"수불부",FALSE,"사급자재수불서"}</definedName>
    <definedName name="서류3" hidden="1">{#N/A,"수불부",FALSE,"사급자재수불서";#N/A,"수불부",FALSE,"사급자재수불서"}</definedName>
    <definedName name="서류4" localSheetId="9" hidden="1">{#N/A,"수불부",FALSE,"사급자재수불서";#N/A,"수불부",FALSE,"사급자재수불서"}</definedName>
    <definedName name="서류4" localSheetId="0" hidden="1">{#N/A,"수불부",FALSE,"사급자재수불서";#N/A,"수불부",FALSE,"사급자재수불서"}</definedName>
    <definedName name="서류4" hidden="1">{#N/A,"수불부",FALSE,"사급자재수불서";#N/A,"수불부",FALSE,"사급자재수불서"}</definedName>
    <definedName name="서류5" localSheetId="9" hidden="1">{#N/A,"수불부",FALSE,"사급자재수불서";#N/A,"수불부",FALSE,"사급자재수불서"}</definedName>
    <definedName name="서류5" localSheetId="0" hidden="1">{#N/A,"수불부",FALSE,"사급자재수불서";#N/A,"수불부",FALSE,"사급자재수불서"}</definedName>
    <definedName name="서류5" hidden="1">{#N/A,"수불부",FALSE,"사급자재수불서";#N/A,"수불부",FALSE,"사급자재수불서"}</definedName>
    <definedName name="석축쌓기" hidden="1">{"'산출근거'!$B$4:$D$8"}</definedName>
    <definedName name="석항" hidden="1">{#N/A,#N/A,FALSE,"명세표"}</definedName>
    <definedName name="석항1" hidden="1">{#N/A,#N/A,FALSE,"명세표"}</definedName>
    <definedName name="선양" hidden="1">#REF!</definedName>
    <definedName name="설계설명" hidden="1">#REF!</definedName>
    <definedName name="설계설명서2" hidden="1">{#N/A,#N/A,FALSE,"전력간선"}</definedName>
    <definedName name="설계설명서3" hidden="1">{#N/A,#N/A,FALSE,"전력간선"}</definedName>
    <definedName name="설계설명서4" hidden="1">{#N/A,#N/A,FALSE,"전력간선"}</definedName>
    <definedName name="세로" hidden="1">{#N/A,#N/A,FALSE,"전력간선"}</definedName>
    <definedName name="세륜세차" hidden="1">[26]조명시설!#REF!</definedName>
    <definedName name="셔ㅛ" hidden="1">{#N/A,#N/A,FALSE,"운반시간"}</definedName>
    <definedName name="소요계획" hidden="1">{#N/A,#N/A,FALSE,"이태원철근"}</definedName>
    <definedName name="손영주" hidden="1">{#N/A,#N/A,FALSE,"조골재"}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승용교" hidden="1">{#N/A,#N/A,FALSE,"2~8번"}</definedName>
    <definedName name="시중단가" hidden="1">{"'단계별시설공사비'!$A$3:$K$51"}</definedName>
    <definedName name="시행" hidden="1">{#N/A,#N/A,FALSE,"이태원철근"}</definedName>
    <definedName name="식재이식삽도" hidden="1">{#N/A,#N/A,FALSE,"운반시간"}</definedName>
    <definedName name="신설1" hidden="1">{#N/A,#N/A,FALSE,"명세표"}</definedName>
    <definedName name="신재점" hidden="1">{#N/A,#N/A,FALSE,"이태원철근"}</definedName>
    <definedName name="신축공사" hidden="1">{"'단계별시설공사비'!$A$3:$K$51"}</definedName>
    <definedName name="ㅇㄴㄴㅇㅇ" hidden="1">{#N/A,#N/A,FALSE,"이태원철근"}</definedName>
    <definedName name="ㅇㄴㄹㄴㅇ" localSheetId="9" hidden="1">{#N/A,"수불부",FALSE,"사급자재수불서";#N/A,"수불부",FALSE,"사급자재수불서"}</definedName>
    <definedName name="ㅇㄴㄹㄴㅇ" localSheetId="0" hidden="1">{#N/A,"수불부",FALSE,"사급자재수불서";#N/A,"수불부",FALSE,"사급자재수불서"}</definedName>
    <definedName name="ㅇㄴㄹㄴㅇ" hidden="1">{#N/A,"수불부",FALSE,"사급자재수불서";#N/A,"수불부",FALSE,"사급자재수불서"}</definedName>
    <definedName name="ㅇㄴㄹㄹㄴㄹㄹ" hidden="1">{#N/A,#N/A,FALSE,"운반시간"}</definedName>
    <definedName name="ㅇㄴㄻㅎㅈㄷㅈㄷㄴ" localSheetId="9" hidden="1">{"'Sheet1'!$D$19","'Sheet1'!$B$22:$E$22"}</definedName>
    <definedName name="ㅇㄴㄻㅎㅈㄷㅈㄷㄴ" localSheetId="0" hidden="1">{"'Sheet1'!$D$19","'Sheet1'!$B$22:$E$22"}</definedName>
    <definedName name="ㅇㄴㄻㅎㅈㄷㅈㄷㄴ" hidden="1">{"'Sheet1'!$D$19","'Sheet1'!$B$22:$E$22"}</definedName>
    <definedName name="ㅇㄴㅁ" hidden="1">[27]실행철강하도!$A$1:$A$4</definedName>
    <definedName name="ㅇㄴㅁㄹㅇㄻㅇㄹㄴㅇ" localSheetId="9" hidden="1">{#N/A,"수불부",FALSE,"사급자재수불서";#N/A,"수불부",FALSE,"사급자재수불서"}</definedName>
    <definedName name="ㅇㄴㅁㄹㅇㄻㅇㄹㄴㅇ" localSheetId="0" hidden="1">{#N/A,"수불부",FALSE,"사급자재수불서";#N/A,"수불부",FALSE,"사급자재수불서"}</definedName>
    <definedName name="ㅇㄴㅁㄹㅇㄻㅇㄹㄴㅇ" hidden="1">{#N/A,"수불부",FALSE,"사급자재수불서";#N/A,"수불부",FALSE,"사급자재수불서"}</definedName>
    <definedName name="ㅇㄴㅇㄴ" hidden="1">{#N/A,#N/A,FALSE,"포장2"}</definedName>
    <definedName name="ㅇㄴㅇㄴㅇ" hidden="1">{#N/A,#N/A,FALSE,"조골재"}</definedName>
    <definedName name="ㅇㄶㄹㄷㄱㄹㅈ" localSheetId="9" hidden="1">{#N/A,"수불부",FALSE,"사급자재수불서";#N/A,"수불부",FALSE,"사급자재수불서"}</definedName>
    <definedName name="ㅇㄶㄹㄷㄱㄹㅈ" localSheetId="0" hidden="1">{#N/A,"수불부",FALSE,"사급자재수불서";#N/A,"수불부",FALSE,"사급자재수불서"}</definedName>
    <definedName name="ㅇㄶㄹㄷㄱㄹㅈ" hidden="1">{#N/A,"수불부",FALSE,"사급자재수불서";#N/A,"수불부",FALSE,"사급자재수불서"}</definedName>
    <definedName name="ㅇㄶㅁㄴㄱㄷ" localSheetId="9" hidden="1">{#N/A,"수불부",FALSE,"사급자재수불서";#N/A,"수불부",FALSE,"사급자재수불서"}</definedName>
    <definedName name="ㅇㄶㅁㄴㄱㄷ" localSheetId="0" hidden="1">{#N/A,"수불부",FALSE,"사급자재수불서";#N/A,"수불부",FALSE,"사급자재수불서"}</definedName>
    <definedName name="ㅇㄶㅁㄴㄱㄷ" hidden="1">{#N/A,"수불부",FALSE,"사급자재수불서";#N/A,"수불부",FALSE,"사급자재수불서"}</definedName>
    <definedName name="ㅇㄶㅁㄷㄱㄹㅈ" localSheetId="9" hidden="1">{#N/A,"수불부",FALSE,"사급자재수불서";#N/A,"수불부",FALSE,"사급자재수불서"}</definedName>
    <definedName name="ㅇㄶㅁㄷㄱㄹㅈ" localSheetId="0" hidden="1">{#N/A,"수불부",FALSE,"사급자재수불서";#N/A,"수불부",FALSE,"사급자재수불서"}</definedName>
    <definedName name="ㅇㄶㅁㄷㄱㄹㅈ" hidden="1">{#N/A,"수불부",FALSE,"사급자재수불서";#N/A,"수불부",FALSE,"사급자재수불서"}</definedName>
    <definedName name="ㅇㄷㄴㄶㅎ" hidden="1">{#N/A,#N/A,FALSE,"골재소요량";#N/A,#N/A,FALSE,"골재소요량"}</definedName>
    <definedName name="ㅇㄹ" localSheetId="9" hidden="1">{#N/A,"수불부",FALSE,"사급자재수불서";#N/A,"수불부",FALSE,"사급자재수불서"}</definedName>
    <definedName name="ㅇㄹ" localSheetId="0" hidden="1">{#N/A,"수불부",FALSE,"사급자재수불서";#N/A,"수불부",FALSE,"사급자재수불서"}</definedName>
    <definedName name="ㅇㄹ" hidden="1">{#N/A,"수불부",FALSE,"사급자재수불서";#N/A,"수불부",FALSE,"사급자재수불서"}</definedName>
    <definedName name="ㅇㄹ3" hidden="1">{#N/A,#N/A,FALSE,"명세표"}</definedName>
    <definedName name="ㅇㄹㄴ" localSheetId="9" hidden="1">{#N/A,"수불부",FALSE,"사급자재수불서";#N/A,"수불부",FALSE,"사급자재수불서"}</definedName>
    <definedName name="ㅇㄹㄴ" localSheetId="0" hidden="1">{#N/A,"수불부",FALSE,"사급자재수불서";#N/A,"수불부",FALSE,"사급자재수불서"}</definedName>
    <definedName name="ㅇㄹㄴ" hidden="1">{#N/A,"수불부",FALSE,"사급자재수불서";#N/A,"수불부",FALSE,"사급자재수불서"}</definedName>
    <definedName name="ㅇㄹㄴㅁㅎㅁㄴ" localSheetId="9" hidden="1">{#N/A,"수불부",FALSE,"사급자재수불서";#N/A,"수불부",FALSE,"사급자재수불서"}</definedName>
    <definedName name="ㅇㄹㄴㅁㅎㅁㄴ" localSheetId="0" hidden="1">{#N/A,"수불부",FALSE,"사급자재수불서";#N/A,"수불부",FALSE,"사급자재수불서"}</definedName>
    <definedName name="ㅇㄹㄴㅁㅎㅁㄴ" hidden="1">{#N/A,"수불부",FALSE,"사급자재수불서";#N/A,"수불부",FALSE,"사급자재수불서"}</definedName>
    <definedName name="ㅇㄹㄹ" hidden="1">#REF!</definedName>
    <definedName name="ㅇㄹㄹㅇ" hidden="1">{#N/A,#N/A,FALSE,"2~8번"}</definedName>
    <definedName name="ㅇㄹㅀ" hidden="1">#REF!</definedName>
    <definedName name="ㅇㄹㅇ" hidden="1">{#N/A,#N/A,FALSE,"3가";#N/A,#N/A,FALSE,"3나";#N/A,#N/A,FALSE,"3다"}</definedName>
    <definedName name="ㅇㄹㅇㄹ" hidden="1">#REF!</definedName>
    <definedName name="ㅇㄹ이" hidden="1">{"'산출근거'!$B$4:$D$8"}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러알ㅇㄹㅇㄹ" hidden="1">[28]간지!#REF!</definedName>
    <definedName name="ㅇ롤옹롤ㅇ" hidden="1">{#N/A,#N/A,FALSE,"운반시간"}</definedName>
    <definedName name="ㅇㄻㄴㅀ" localSheetId="9" hidden="1">{#N/A,"수불부",FALSE,"사급자재수불서";#N/A,"수불부",FALSE,"사급자재수불서"}</definedName>
    <definedName name="ㅇㄻㄴㅀ" localSheetId="0" hidden="1">{#N/A,"수불부",FALSE,"사급자재수불서";#N/A,"수불부",FALSE,"사급자재수불서"}</definedName>
    <definedName name="ㅇㄻㄴㅀ" hidden="1">{#N/A,"수불부",FALSE,"사급자재수불서";#N/A,"수불부",FALSE,"사급자재수불서"}</definedName>
    <definedName name="ㅇㅀ" localSheetId="9" hidden="1">{#N/A,"수불부",FALSE,"사급자재수불서";#N/A,"수불부",FALSE,"사급자재수불서"}</definedName>
    <definedName name="ㅇㅀ" localSheetId="0" hidden="1">{#N/A,"수불부",FALSE,"사급자재수불서";#N/A,"수불부",FALSE,"사급자재수불서"}</definedName>
    <definedName name="ㅇㅀ" hidden="1">{#N/A,"수불부",FALSE,"사급자재수불서";#N/A,"수불부",FALSE,"사급자재수불서"}</definedName>
    <definedName name="ㅇㅀ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ㅇㄹㄴ" localSheetId="9" hidden="1">{#N/A,"수불부",FALSE,"사급자재수불서";#N/A,"수불부",FALSE,"사급자재수불서"}</definedName>
    <definedName name="ㅇㅀㅇㄹㄴ" localSheetId="0" hidden="1">{#N/A,"수불부",FALSE,"사급자재수불서";#N/A,"수불부",FALSE,"사급자재수불서"}</definedName>
    <definedName name="ㅇㅀㅇㄹㄴ" hidden="1">{#N/A,"수불부",FALSE,"사급자재수불서";#N/A,"수불부",FALSE,"사급자재수불서"}</definedName>
    <definedName name="ㅇㅀㅇㅁㄹ" hidden="1">{#N/A,#N/A,FALSE,"3가";#N/A,#N/A,FALSE,"3나";#N/A,#N/A,FALSE,"3다"}</definedName>
    <definedName name="ㅇㅁㄶㄴㅇㅁㅀㅇㄴ" localSheetId="9" hidden="1">{#N/A,"수불부",FALSE,"사급자재수불서";#N/A,"수불부",FALSE,"사급자재수불서"}</definedName>
    <definedName name="ㅇㅁㄶㄴㅇㅁㅀㅇㄴ" localSheetId="0" hidden="1">{#N/A,"수불부",FALSE,"사급자재수불서";#N/A,"수불부",FALSE,"사급자재수불서"}</definedName>
    <definedName name="ㅇㅁㄶㄴㅇㅁㅀㅇㄴ" hidden="1">{#N/A,"수불부",FALSE,"사급자재수불서";#N/A,"수불부",FALSE,"사급자재수불서"}</definedName>
    <definedName name="ㅇㅇ" localSheetId="9" hidden="1">{#N/A,"수불부",FALSE,"사급자재수불서";#N/A,"수불부",FALSE,"사급자재수불서"}</definedName>
    <definedName name="ㅇㅇ" localSheetId="0" hidden="1">{#N/A,"수불부",FALSE,"사급자재수불서";#N/A,"수불부",FALSE,"사급자재수불서"}</definedName>
    <definedName name="ㅇㅇ" hidden="1">{#N/A,"수불부",FALSE,"사급자재수불서";#N/A,"수불부",FALSE,"사급자재수불서"}</definedName>
    <definedName name="ㅇㅇㄹ" hidden="1">#REF!</definedName>
    <definedName name="ㅇㅇㅇㅇ" hidden="1">#REF!</definedName>
    <definedName name="ㅇㅇㅇㅇㅇㅇ" localSheetId="9" hidden="1">{#N/A,"수불부",FALSE,"사급자재수불서";#N/A,"수불부",FALSE,"사급자재수불서"}</definedName>
    <definedName name="ㅇㅇㅇㅇㅇㅇ" localSheetId="0" hidden="1">{#N/A,"수불부",FALSE,"사급자재수불서";#N/A,"수불부",FALSE,"사급자재수불서"}</definedName>
    <definedName name="ㅇㅇㅇㅇㅇㅇ" hidden="1">{#N/A,"수불부",FALSE,"사급자재수불서";#N/A,"수불부",FALSE,"사급자재수불서"}</definedName>
    <definedName name="ㅇㅎ롱ㄹ" hidden="1">#REF!</definedName>
    <definedName name="ㅇㅎㅁㅇㅎㄴㅇㅁ" localSheetId="9" hidden="1">{#N/A,"수불부",FALSE,"사급자재수불서";#N/A,"수불부",FALSE,"사급자재수불서"}</definedName>
    <definedName name="ㅇㅎㅁㅇㅎㄴㅇㅁ" localSheetId="0" hidden="1">{#N/A,"수불부",FALSE,"사급자재수불서";#N/A,"수불부",FALSE,"사급자재수불서"}</definedName>
    <definedName name="ㅇㅎㅁㅇㅎㄴㅇㅁ" hidden="1">{#N/A,"수불부",FALSE,"사급자재수불서";#N/A,"수불부",FALSE,"사급자재수불서"}</definedName>
    <definedName name="아러ㅏ러" hidden="1">{"'Firr(선)'!$AS$1:$AY$62","'Firr(사)'!$AS$1:$AY$62","'Firr(회)'!$AS$1:$AY$62","'Firr(선)'!$L$1:$V$62","'Firr(사)'!$L$1:$V$62","'Firr(회)'!$L$1:$V$62"}</definedName>
    <definedName name="아스콘2" hidden="1">[23]조명시설!#REF!</definedName>
    <definedName name="아스콘깨기" hidden="1">{#N/A,#N/A,FALSE,"골재소요량";#N/A,#N/A,FALSE,"골재소요량"}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안" hidden="1">{#N/A,#N/A,FALSE,"포장2"}</definedName>
    <definedName name="안양현대" hidden="1">{#N/A,#N/A,FALSE,"이태원철근"}</definedName>
    <definedName name="암" hidden="1">{#N/A,#N/A,FALSE,"현장 NCR 분석";#N/A,#N/A,FALSE,"현장품질감사";#N/A,#N/A,FALSE,"현장품질감사"}</definedName>
    <definedName name="암수량" hidden="1">{#N/A,#N/A,FALSE,"일위대가목록";#N/A,#N/A,FALSE,"산출근거목록";#N/A,#N/A,FALSE,"노무비";#N/A,#N/A,FALSE,"재료비";#N/A,#N/A,FALSE,"경비";#N/A,#N/A,FALSE,"기타";#N/A,#N/A,FALSE,"중기목록"}</definedName>
    <definedName name="암파쇄" hidden="1">{#N/A,#N/A,FALSE,"혼합골재"}</definedName>
    <definedName name="야" hidden="1">{#N/A,#N/A,FALSE,"배수1"}</definedName>
    <definedName name="어랑너ㅣㄹㄴㅇ" localSheetId="9" hidden="1">{#N/A,"수불부",FALSE,"사급자재수불서";#N/A,"수불부",FALSE,"사급자재수불서"}</definedName>
    <definedName name="어랑너ㅣㄹㄴㅇ" localSheetId="0" hidden="1">{#N/A,"수불부",FALSE,"사급자재수불서";#N/A,"수불부",FALSE,"사급자재수불서"}</definedName>
    <definedName name="어랑너ㅣㄹㄴㅇ" hidden="1">{#N/A,"수불부",FALSE,"사급자재수불서";#N/A,"수불부",FALSE,"사급자재수불서"}</definedName>
    <definedName name="어ㅓㅓ" localSheetId="9" hidden="1">{#N/A,"수불부",FALSE,"사급자재수불서";#N/A,"수불부",FALSE,"사급자재수불서"}</definedName>
    <definedName name="어ㅓㅓ" localSheetId="0" hidden="1">{#N/A,"수불부",FALSE,"사급자재수불서";#N/A,"수불부",FALSE,"사급자재수불서"}</definedName>
    <definedName name="어ㅓㅓ" hidden="1">{#N/A,"수불부",FALSE,"사급자재수불서";#N/A,"수불부",FALSE,"사급자재수불서"}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억이상" hidden="1">{#N/A,#N/A,FALSE,"2~8번"}</definedName>
    <definedName name="업무" hidden="1">{#N/A,#N/A,FALSE,"이태원철근"}</definedName>
    <definedName name="업체" hidden="1">#REF!</definedName>
    <definedName name="오수맨홀조서" hidden="1">{"'산출근거'!$B$4:$D$8"}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외공사" hidden="1">{#N/A,#N/A,FALSE,"이태원철근"}</definedName>
    <definedName name="옥외대비" hidden="1">{#N/A,#N/A,FALSE,"이태원철근"}</definedName>
    <definedName name="옹" hidden="1">{#N/A,#N/A,FALSE,"골재소요량";#N/A,#N/A,FALSE,"골재소요량"}</definedName>
    <definedName name="옹벽수량집계표총괄" hidden="1">{#N/A,#N/A,FALSE,"혼합골재"}</definedName>
    <definedName name="완공3" hidden="1">#REF!</definedName>
    <definedName name="왜" hidden="1">{#N/A,#N/A,FALSE,"배수2"}</definedName>
    <definedName name="용수로" hidden="1">{"'산출근거'!$B$4:$D$8"}</definedName>
    <definedName name="운반량집계표" hidden="1">{#N/A,#N/A,FALSE,"전력간선"}</definedName>
    <definedName name="운반조견표" hidden="1">{#N/A,#N/A,FALSE,"배수1"}</definedName>
    <definedName name="운반집계" hidden="1">{#N/A,#N/A,FALSE,"전력간선"}</definedName>
    <definedName name="운반집계표" hidden="1">{#N/A,#N/A,FALSE,"전력간선"}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표" hidden="1">{#N/A,#N/A,FALSE,"명세표"}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남내역" hidden="1">[29]실행철강하도!$A$1:$A$4</definedName>
    <definedName name="월드건설" hidden="1">{#N/A,#N/A,FALSE,"이태원철근"}</definedName>
    <definedName name="유입조전기공사내역" hidden="1">{"'단계별시설공사비'!$A$3:$K$51"}</definedName>
    <definedName name="은" hidden="1">{#N/A,#N/A,FALSE,"구조2"}</definedName>
    <definedName name="은종원" hidden="1">{"'산출근거'!$B$4:$D$8"}</definedName>
    <definedName name="의" hidden="1">{#N/A,#N/A,FALSE,"운반시간"}</definedName>
    <definedName name="이가" hidden="1">{"'Firr(선)'!$AS$1:$AY$62","'Firr(사)'!$AS$1:$AY$62","'Firr(회)'!$AS$1:$AY$62","'Firr(선)'!$L$1:$V$62","'Firr(사)'!$L$1:$V$62","'Firr(회)'!$L$1:$V$62"}</definedName>
    <definedName name="이광훈11" hidden="1">{#N/A,#N/A,FALSE,"명세표"}</definedName>
    <definedName name="이광훈15" hidden="1">{#N/A,#N/A,FALSE,"명세표"}</definedName>
    <definedName name="이광훈16" hidden="1">{#N/A,#N/A,FALSE,"명세표"}</definedName>
    <definedName name="이광훈17" hidden="1">{#N/A,#N/A,FALSE,"명세표"}</definedName>
    <definedName name="이광훈18" hidden="1">{#N/A,#N/A,FALSE,"명세표"}</definedName>
    <definedName name="이광훈2" hidden="1">{#N/A,#N/A,FALSE,"명세표"}</definedName>
    <definedName name="이광훈20" hidden="1">{#N/A,#N/A,FALSE,"명세표"}</definedName>
    <definedName name="이광훈21" hidden="1">{#N/A,#N/A,FALSE,"명세표"}</definedName>
    <definedName name="이광훈22" hidden="1">{#N/A,#N/A,FALSE,"명세표"}</definedName>
    <definedName name="이광훈23" hidden="1">{#N/A,#N/A,FALSE,"명세표"}</definedName>
    <definedName name="이광훈24" hidden="1">{#N/A,#N/A,FALSE,"명세표"}</definedName>
    <definedName name="이광훈4" hidden="1">{#N/A,#N/A,FALSE,"명세표"}</definedName>
    <definedName name="이광훈6" hidden="1">{#N/A,#N/A,FALSE,"명세표"}</definedName>
    <definedName name="이광훈7" hidden="1">{#N/A,#N/A,FALSE,"명세표"}</definedName>
    <definedName name="이광훈8" hidden="1">{#N/A,#N/A,FALSE,"명세표"}</definedName>
    <definedName name="이광훈9" hidden="1">{#N/A,#N/A,FALSE,"명세표"}</definedName>
    <definedName name="이동" hidden="1">{#N/A,#N/A,FALSE,"조골재"}</definedName>
    <definedName name="이론" hidden="1">{#N/A,#N/A,FALSE,"속도"}</definedName>
    <definedName name="이름" hidden="1">#REF!</definedName>
    <definedName name="이름표" hidden="1">{#N/A,#N/A,FALSE,"단가표지"}</definedName>
    <definedName name="이릉" hidden="1">#REF!</definedName>
    <definedName name="이이" hidden="1">{#N/A,#N/A,FALSE,"명세표"}</definedName>
    <definedName name="이정" hidden="1">{#N/A,#N/A,FALSE,"2~8번"}</definedName>
    <definedName name="이종훈" hidden="1">[20]전기!$A$4:$A$163</definedName>
    <definedName name="인구" hidden="1">#REF!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" hidden="1">#REF!</definedName>
    <definedName name="일반부" hidden="1">{#N/A,#N/A,FALSE,"조골재"}</definedName>
    <definedName name="일정표" hidden="1">{#N/A,#N/A,FALSE,"이태원철근"}</definedName>
    <definedName name="일정표0124" hidden="1">{#N/A,#N/A,FALSE,"이태원철근"}</definedName>
    <definedName name="임시" hidden="1">{"'산출근거'!$B$4:$D$8"}</definedName>
    <definedName name="임시1" hidden="1">{#N/A,#N/A,FALSE,"전력간선"}</definedName>
    <definedName name="임시2" hidden="1">{#N/A,#N/A,FALSE,"전력간선"}</definedName>
    <definedName name="ㅈㄱ" hidden="1">{#N/A,#N/A,FALSE,"조골재"}</definedName>
    <definedName name="ㅈㅇㅈ" hidden="1">#REF!</definedName>
    <definedName name="ㅈㅈ" localSheetId="9" hidden="1">{#N/A,"수불부",FALSE,"사급자재수불서";#N/A,"수불부",FALSE,"사급자재수불서"}</definedName>
    <definedName name="ㅈㅈ" localSheetId="0" hidden="1">{#N/A,"수불부",FALSE,"사급자재수불서";#N/A,"수불부",FALSE,"사급자재수불서"}</definedName>
    <definedName name="ㅈㅈ" hidden="1">{#N/A,"수불부",FALSE,"사급자재수불서";#N/A,"수불부",FALSE,"사급자재수불서"}</definedName>
    <definedName name="ㅈㅈㅈ" localSheetId="9" hidden="1">{"'Sheet1'!$D$19","'Sheet1'!$B$22:$E$22"}</definedName>
    <definedName name="ㅈㅈㅈ" localSheetId="0" hidden="1">{"'Sheet1'!$D$19","'Sheet1'!$B$22:$E$22"}</definedName>
    <definedName name="ㅈㅈㅈ" hidden="1">{"'Sheet1'!$D$19","'Sheet1'!$B$22:$E$22"}</definedName>
    <definedName name="ㅈㅈㅈㅈ" hidden="1">{#N/A,#N/A,FALSE,"명세표"}</definedName>
    <definedName name="ㅈㅈㅈㅈㅈ" hidden="1">{#N/A,#N/A,FALSE,"명세표"}</definedName>
    <definedName name="자미" hidden="1">{#N/A,#N/A,FALSE,"명세표"}</definedName>
    <definedName name="자미1" hidden="1">{#N/A,#N/A,FALSE,"명세표"}</definedName>
    <definedName name="자양" hidden="1">{#N/A,#N/A,FALSE,"이태원철근"}</definedName>
    <definedName name="자양공사개요" hidden="1">{#N/A,#N/A,FALSE,"이태원철근"}</definedName>
    <definedName name="자재단가근거" hidden="1">#REF!</definedName>
    <definedName name="재료노무합계" hidden="1">{"'건축내역'!$A$1:$L$413"}</definedName>
    <definedName name="저비" localSheetId="9" hidden="1">{"'Sheet1'!$D$19","'Sheet1'!$B$22:$E$22"}</definedName>
    <definedName name="저비" localSheetId="0" hidden="1">{"'Sheet1'!$D$19","'Sheet1'!$B$22:$E$22"}</definedName>
    <definedName name="저비" hidden="1">{"'Sheet1'!$D$19","'Sheet1'!$B$22:$E$22"}</definedName>
    <definedName name="전체제조총괄표" hidden="1">{"'건축내역'!$A$1:$L$413"}</definedName>
    <definedName name="절물" hidden="1">{"'Sheet1'!$D$19","'Sheet1'!$B$22:$E$22"}</definedName>
    <definedName name="접속부" hidden="1">{#N/A,#N/A,FALSE,"2~8번"}</definedName>
    <definedName name="접속부수량" hidden="1">{#N/A,#N/A,FALSE,"2~8번"}</definedName>
    <definedName name="제" hidden="1">[30]조명시설!#REF!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주추가종합수정안" hidden="1">{#N/A,#N/A,FALSE,"3가";#N/A,#N/A,FALSE,"3나";#N/A,#N/A,FALSE,"3다"}</definedName>
    <definedName name="제출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사가" hidden="1">[31]내역서!#REF!</definedName>
    <definedName name="조차장" hidden="1">{#N/A,#N/A,FALSE,"명세표"}</definedName>
    <definedName name="조차장1" hidden="1">{#N/A,#N/A,FALSE,"명세표"}</definedName>
    <definedName name="조효" hidden="1">{"'Firr(선)'!$AS$1:$AY$62","'Firr(사)'!$AS$1:$AY$62","'Firr(회)'!$AS$1:$AY$62","'Firr(선)'!$L$1:$V$62","'Firr(사)'!$L$1:$V$62","'Firr(회)'!$L$1:$V$62"}</definedName>
    <definedName name="조효석" hidden="1">{"'Firr(선)'!$AS$1:$AY$62","'Firr(사)'!$AS$1:$AY$62","'Firr(회)'!$AS$1:$AY$62","'Firr(선)'!$L$1:$V$62","'Firr(사)'!$L$1:$V$62","'Firr(회)'!$L$1:$V$62"}</definedName>
    <definedName name="종평면도" hidden="1">{#N/A,#N/A,FALSE,"배수1"}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죽전5차" hidden="1">{#N/A,#N/A,FALSE,"이태원철근"}</definedName>
    <definedName name="지움" hidden="1">{#N/A,#N/A,FALSE,"속도"}</definedName>
    <definedName name="지움2" hidden="1">{#N/A,#N/A,FALSE,"토공2"}</definedName>
    <definedName name="지움3" hidden="1">{#N/A,#N/A,FALSE,"표지목차"}</definedName>
    <definedName name="지중" hidden="1">{#N/A,#N/A,FALSE,"명세표"}</definedName>
    <definedName name="직매54P" hidden="1">{#N/A,#N/A,TRUE,"토적및재료집계";#N/A,#N/A,TRUE,"토적및재료집계";#N/A,#N/A,TRUE,"단위량"}</definedName>
    <definedName name="직원소요철수계획" hidden="1">{#N/A,#N/A,FALSE,"이태원철근"}</definedName>
    <definedName name="직원조직" hidden="1">{#N/A,#N/A,FALSE,"이태원철근"}</definedName>
    <definedName name="직원조직표" hidden="1">{#N/A,#N/A,FALSE,"이태원철근"}</definedName>
    <definedName name="진" hidden="1">{#N/A,#N/A,FALSE,"2~8번"}</definedName>
    <definedName name="집계" hidden="1">{#N/A,#N/A,FALSE,"명세표"}</definedName>
    <definedName name="차차" hidden="1">[32]조명시설!#REF!</definedName>
    <definedName name="찰샇기" localSheetId="0" hidden="1">#REF!</definedName>
    <definedName name="찰샇기" localSheetId="2" hidden="1">#REF!</definedName>
    <definedName name="찰샇기" localSheetId="1" hidden="1">#REF!</definedName>
    <definedName name="찰샇기" hidden="1">#REF!</definedName>
    <definedName name="철골협의" hidden="1">{#N/A,#N/A,FALSE,"현장 NCR 분석";#N/A,#N/A,FALSE,"현장품질감사";#N/A,#N/A,FALSE,"현장품질감사"}</definedName>
    <definedName name="초기예산서보고" hidden="1">{#N/A,#N/A,FALSE,"이태원철근"}</definedName>
    <definedName name="총괄11" hidden="1">{#N/A,#N/A,FALSE,"3가";#N/A,#N/A,FALSE,"3나";#N/A,#N/A,FALSE,"3다"}</definedName>
    <definedName name="최재혁" hidden="1">{#N/A,#N/A,FALSE,"산출근거변환"}</definedName>
    <definedName name="추가내역서" hidden="1">{"'견적서(갑지)'!$F$13"}</definedName>
    <definedName name="취하" hidden="1">{#N/A,#N/A,FALSE,"이태원철근"}</definedName>
    <definedName name="취하실적1." hidden="1">{#N/A,#N/A,FALSE,"이태원철근"}</definedName>
    <definedName name="측구" hidden="1">{#N/A,#N/A,FALSE,"2~8번"}</definedName>
    <definedName name="ㅋㄹ" hidden="1">{#N/A,#N/A,FALSE,"명세표"}</definedName>
    <definedName name="ㅋㅁ" hidden="1">{#N/A,#N/A,FALSE,"명세표"}</definedName>
    <definedName name="ㅋㅋㅋ" hidden="1">{#N/A,#N/A,FALSE,"단가표지"}</definedName>
    <definedName name="ㅋㅋㅋ1" hidden="1">{#N/A,#N/A,FALSE,"명세표"}</definedName>
    <definedName name="ㅋㅋㅋㅋ" hidden="1">{#N/A,#N/A,FALSE,"명세표"}</definedName>
    <definedName name="케이블간지" hidden="1">{#N/A,#N/A,TRUE,"토적및재료집계";#N/A,#N/A,TRUE,"토적및재료집계";#N/A,#N/A,TRUE,"단위량"}</definedName>
    <definedName name="콘크리트2" hidden="1">#REF!</definedName>
    <definedName name="태흥토적" hidden="1">{"'견적서(갑지)'!$F$13"}</definedName>
    <definedName name="테스트" hidden="1">#REF!</definedName>
    <definedName name="토" hidden="1">#REF!</definedName>
    <definedName name="토공이수" hidden="1">#REF!</definedName>
    <definedName name="토목공사" hidden="1">{#N/A,#N/A,FALSE,"이태원철근"}</definedName>
    <definedName name="토목설계" hidden="1">{#N/A,#N/A,FALSE,"골재소요량";#N/A,#N/A,FALSE,"골재소요량"}</definedName>
    <definedName name="토목실견적" hidden="1">{#N/A,#N/A,FALSE,"이태원철근"}</definedName>
    <definedName name="토적표" hidden="1">#REF!</definedName>
    <definedName name="ㅍ" localSheetId="9" hidden="1">{#N/A,"수불부",FALSE,"사급자재수불서";#N/A,"수불부",FALSE,"사급자재수불서"}</definedName>
    <definedName name="ㅍ" localSheetId="0" hidden="1">{#N/A,"수불부",FALSE,"사급자재수불서";#N/A,"수불부",FALSE,"사급자재수불서"}</definedName>
    <definedName name="ㅍ" hidden="1">{#N/A,"수불부",FALSE,"사급자재수불서";#N/A,"수불부",FALSE,"사급자재수불서"}</definedName>
    <definedName name="ㅍ1" hidden="1">{#N/A,#N/A,FALSE,"명세표"}</definedName>
    <definedName name="ㅍㅍ" hidden="1">{#N/A,#N/A,TRUE,"토적및재료집계";#N/A,#N/A,TRUE,"토적및재료집계";#N/A,#N/A,TRUE,"단위량"}</definedName>
    <definedName name="ㅍㅍ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hidden="1">[14]부하!$S$47:$AV$47</definedName>
    <definedName name="ㅍㅍㅍㅍ" hidden="1">[14]부하!$O$64:$O$131</definedName>
    <definedName name="ㅍㅍㅍㅍㅍ" hidden="1">[14]부하!$O$131:$O$201</definedName>
    <definedName name="ㅍㅍㅍㅍㅍㅍ" hidden="1">[14]부하!$O$202:$O$271</definedName>
    <definedName name="ㅍㅍㅍㅍㅍㅍㅍ" hidden="1">[14]부하!$O$272:$O$341</definedName>
    <definedName name="판넬" hidden="1">{"'단계별시설공사비'!$A$3:$K$51"}</definedName>
    <definedName name="팔" hidden="1">#REF!</definedName>
    <definedName name="페기갑지" hidden="1">#REF!</definedName>
    <definedName name="페이지" hidden="1">{"'Firr(선)'!$AS$1:$AY$62","'Firr(사)'!$AS$1:$AY$62","'Firr(회)'!$AS$1:$AY$62","'Firr(선)'!$L$1:$V$62","'Firr(사)'!$L$1:$V$62","'Firr(회)'!$L$1:$V$62"}</definedName>
    <definedName name="폐" hidden="1">#REF!</definedName>
    <definedName name="폐기" hidden="1">#REF!</definedName>
    <definedName name="폐기물수량산출서" hidden="1">#REF!</definedName>
    <definedName name="표지" localSheetId="9" hidden="1">#REF!</definedName>
    <definedName name="표지" localSheetId="0" hidden="1">#REF!</definedName>
    <definedName name="표지" localSheetId="2" hidden="1">#REF!</definedName>
    <definedName name="표지" localSheetId="1" hidden="1">#REF!</definedName>
    <definedName name="표지" hidden="1">#REF!</definedName>
    <definedName name="표지2" hidden="1">#REF!</definedName>
    <definedName name="플륨관" hidden="1">{"'산출근거'!$B$4:$D$8"}</definedName>
    <definedName name="피로티" hidden="1">{#N/A,#N/A,FALSE,"이태원철근"}</definedName>
    <definedName name="피로티1" hidden="1">{#N/A,#N/A,FALSE,"이태원철근"}</definedName>
    <definedName name="ㅎ5" hidden="1">{#N/A,#N/A,FALSE,"골재소요량";#N/A,#N/A,FALSE,"골재소요량"}</definedName>
    <definedName name="ㅎㄴㄹㄴㄹㄴㅇ" hidden="1">{#N/A,#N/A,FALSE,"토공2"}</definedName>
    <definedName name="ㅎㄴㅁㄴㅇㄹㄴㅇ" hidden="1">{#N/A,#N/A,FALSE,"운반시간"}</definedName>
    <definedName name="ㅎㄴㅁㄹㄴㅁㄹㄴㅁㄹㄷㄹㄶㄴ" hidden="1">{#N/A,#N/A,FALSE,"속도"}</definedName>
    <definedName name="ㅎㄴㅁㄹㅇㄹㄴ" localSheetId="9" hidden="1">{#N/A,"수불부",FALSE,"사급자재수불서";#N/A,"수불부",FALSE,"사급자재수불서"}</definedName>
    <definedName name="ㅎㄴㅁㄹㅇㄹㄴ" localSheetId="0" hidden="1">{#N/A,"수불부",FALSE,"사급자재수불서";#N/A,"수불부",FALSE,"사급자재수불서"}</definedName>
    <definedName name="ㅎㄴㅁㄹㅇㄹㄴ" hidden="1">{#N/A,"수불부",FALSE,"사급자재수불서";#N/A,"수불부",FALSE,"사급자재수불서"}</definedName>
    <definedName name="ㅎㄴㅁㄹㅈㅁㅎ" hidden="1">{#N/A,#N/A,FALSE,"단가표지"}</definedName>
    <definedName name="ㅎㄶ" hidden="1">{#N/A,#N/A,FALSE,"속도"}</definedName>
    <definedName name="ㅎㄷ" hidden="1">{#N/A,#N/A,FALSE,"명세표"}</definedName>
    <definedName name="ㅎㄷㅈ" hidden="1">{#N/A,#N/A,FALSE,"명세표"}</definedName>
    <definedName name="ㅎㅀㄹ" hidden="1">{#N/A,#N/A,FALSE,"운반시간"}</definedName>
    <definedName name="ㅎㅎㄴㅁㅎㄴㅁㅎ" hidden="1">{#N/A,#N/A,FALSE,"구조2"}</definedName>
    <definedName name="ㅎㅎ도호" hidden="1">{#N/A,#N/A,FALSE,"표지목차"}</definedName>
    <definedName name="ㅎㅎㅎ" hidden="1">{#N/A,#N/A,FALSE,"명세표"}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ㅎㅎ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ㅎㅎㅎㅎㅎㅎㅎㅎㅎㅎㅎㅎㅎㅎㅎㅎㅎㅎㅎㅎㅎㅎㅎ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늘" hidden="1">{#N/A,#N/A,FALSE,"전력간선"}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이얀" hidden="1">{#N/A,#N/A,FALSE,"이태원철근"}</definedName>
    <definedName name="하하하" hidden="1">{#N/A,#N/A,FALSE,"단가표지"}</definedName>
    <definedName name="하하하1" hidden="1">{#N/A,#N/A,FALSE,"명세표"}</definedName>
    <definedName name="한" hidden="1">{#N/A,#N/A,FALSE,"명세표"}</definedName>
    <definedName name="한동" hidden="1">{#N/A,#N/A,FALSE,"단가표지"}</definedName>
    <definedName name="한전불입금" hidden="1">{TRUE,TRUE,-1.25,-15.5,484.5,239.25,FALSE,TRUE,TRUE,TRUE,0,1,#N/A,1,#N/A,7.07086614173228,8.95121951219512,1,FALSE,FALSE,3,TRUE,1,FALSE,100,"Swvu.매출입.","ACwvu.매출입.",#N/A,FALSE,FALSE,0.38,0.34,1.08,0.9,1,"&amp;C&amp;""바탕체,굵게""&amp;28&amp;E견     적     서","&amp;C&amp;""바탕체,굵게""&amp;20동  원  전  기",FALSE,FALSE,FALSE,FALSE,1,100,#N/A,#N/A,FALSE,FALSE,#N/A,#N/A,FALSE,FALSE,TRUE,9,0,0,FALSE,FALSE,TRUE,TRUE,TRUE}</definedName>
    <definedName name="한전수" hidden="1">{#N/A,#N/A,FALSE,"명세표"}</definedName>
    <definedName name="현대코아공통비" hidden="1">#REF!</definedName>
    <definedName name="현장주변사진" hidden="1">{#N/A,#N/A,FALSE,"이태원철근"}</definedName>
    <definedName name="호" hidden="1">{#N/A,#N/A,TRUE,"토적및재료집계";#N/A,#N/A,TRUE,"토적및재료집계";#N/A,#N/A,TRUE,"단위량"}</definedName>
    <definedName name="호안방호벽" hidden="1">{"'견적서(갑지)'!$F$13"}</definedName>
    <definedName name="호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호호" hidden="1">{#N/A,#N/A,FALSE,"명세표"}</definedName>
    <definedName name="호호호1" hidden="1">{#N/A,#N/A,FALSE,"명세표"}</definedName>
    <definedName name="홍범표" hidden="1">{#N/A,#N/A,FALSE,"이태원철근"}</definedName>
    <definedName name="홓" hidden="1">{#N/A,#N/A,FALSE,"조골재"}</definedName>
    <definedName name="황구" hidden="1">{#N/A,#N/A,FALSE,"배수1"}</definedName>
    <definedName name="효석" hidden="1">{"'Firr(선)'!$AS$1:$AY$62","'Firr(사)'!$AS$1:$AY$62","'Firr(회)'!$AS$1:$AY$62","'Firr(선)'!$L$1:$V$62","'Firr(사)'!$L$1:$V$62","'Firr(회)'!$L$1:$V$62"}</definedName>
    <definedName name="희성" hidden="1">{#N/A,#N/A,FALSE,"명세표"}</definedName>
    <definedName name="ㅏㅏㅏ" hidden="1">{#N/A,#N/A,FALSE,"명세표"}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ㅓ" hidden="1">{#N/A,#N/A,FALSE,"골재소요량";#N/A,#N/A,FALSE,"골재소요량"}</definedName>
    <definedName name="ㅏㅓㅏ" hidden="1">{#N/A,#N/A,FALSE,"단가표지"}</definedName>
    <definedName name="ㅏㅓㅏㅓ" hidden="1">{#N/A,#N/A,FALSE,"2~8번"}</definedName>
    <definedName name="ㅏㅕ라ㅕ" hidden="1">[12]Sheet9!$Q$48:$AT$48</definedName>
    <definedName name="ㅏㅗㅇ" hidden="1">{#N/A,#N/A,FALSE,"현장 NCR 분석";#N/A,#N/A,FALSE,"현장품질감사";#N/A,#N/A,FALSE,"현장품질감사"}</definedName>
    <definedName name="ㅐㅏㅏㅓㅓ" hidden="1">{"'Sheet1'!$D$19","'Sheet1'!$B$22:$E$22"}</definedName>
    <definedName name="ㅐㅑㅛ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ㅓㅓ" hidden="1">{"'Sheet1'!$D$19","'Sheet1'!$B$22:$E$22"}</definedName>
    <definedName name="ㅓ7" hidden="1">{#N/A,#N/A,FALSE,"단가표지"}</definedName>
    <definedName name="ㅓㄴㄱ" hidden="1">[27]실행철강하도!$A$1:$A$4</definedName>
    <definedName name="ㅓㄴㅇ러" hidden="1">{#N/A,#N/A,FALSE,"골재소요량";#N/A,#N/A,FALSE,"골재소요량"}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ㅇ롤ㅇ" hidden="1">{#N/A,#N/A,FALSE,"혼합골재"}</definedName>
    <definedName name="ㅓㅏ" hidden="1">{#N/A,#N/A,FALSE,"골재소요량";#N/A,#N/A,FALSE,"골재소요량"}</definedName>
    <definedName name="ㅓㅏㅓ" hidden="1">{#N/A,#N/A,FALSE,"조골재"}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ㅗ" hidden="1">{#N/A,#N/A,FALSE,"조골재"}</definedName>
    <definedName name="ㅓㅗ" localSheetId="9" hidden="1">{#N/A,"수불부",FALSE,"사급자재수불서";#N/A,"수불부",FALSE,"사급자재수불서"}</definedName>
    <definedName name="ㅓㅗ" localSheetId="0" hidden="1">{#N/A,"수불부",FALSE,"사급자재수불서";#N/A,"수불부",FALSE,"사급자재수불서"}</definedName>
    <definedName name="ㅓㅗ" hidden="1">{#N/A,"수불부",FALSE,"사급자재수불서";#N/A,"수불부",FALSE,"사급자재수불서"}</definedName>
    <definedName name="ㅓㅗㅓ" hidden="1">{#N/A,#N/A,FALSE,"2~8번"}</definedName>
    <definedName name="ㅓㅗㅓㅓㅗ" localSheetId="9" hidden="1">{#N/A,"수불부",FALSE,"사급자재수불서";#N/A,"수불부",FALSE,"사급자재수불서"}</definedName>
    <definedName name="ㅓㅗㅓㅓㅗ" localSheetId="0" hidden="1">{#N/A,"수불부",FALSE,"사급자재수불서";#N/A,"수불부",FALSE,"사급자재수불서"}</definedName>
    <definedName name="ㅓㅗㅓㅓㅗ" hidden="1">{#N/A,"수불부",FALSE,"사급자재수불서";#N/A,"수불부",FALSE,"사급자재수불서"}</definedName>
    <definedName name="ㅔㅐㅔ" localSheetId="9" hidden="1">{#N/A,"수불부",FALSE,"사급자재수불서";#N/A,"수불부",FALSE,"사급자재수불서"}</definedName>
    <definedName name="ㅔㅐㅔ" localSheetId="0" hidden="1">{#N/A,"수불부",FALSE,"사급자재수불서";#N/A,"수불부",FALSE,"사급자재수불서"}</definedName>
    <definedName name="ㅔㅐㅔ" hidden="1">{#N/A,"수불부",FALSE,"사급자재수불서";#N/A,"수불부",FALSE,"사급자재수불서"}</definedName>
    <definedName name="ㅔㅔ" hidden="1">{#N/A,#N/A,FALSE,"명세표"}</definedName>
    <definedName name="ㅔㅔㅔ" hidden="1">{#N/A,#N/A,FALSE,"명세표"}</definedName>
    <definedName name="ㅔㅔㅔㅔㅔ" hidden="1">[14]부하!$Q$45:$AT$45</definedName>
    <definedName name="ㅕㄱ" hidden="1">#REF!</definedName>
    <definedName name="ㅕ겨겨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ㅕㅕ" hidden="1">[14]부하!$L$61:$L$130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ㅅㄱ" hidden="1">{#N/A,#N/A,TRUE,"토적및재료집계";#N/A,#N/A,TRUE,"토적및재료집계";#N/A,#N/A,TRUE,"단위량"}</definedName>
    <definedName name="ㅗㅎㄹ오" hidden="1">'[24]8.PILE  (돌출)'!#REF!</definedName>
    <definedName name="ㅗㅎㄹ옿" hidden="1">#REF!</definedName>
    <definedName name="ㅗㅎㅇㅁㄹㅇㅎ" localSheetId="9" hidden="1">{#N/A,"수불부",FALSE,"사급자재수불서";#N/A,"수불부",FALSE,"사급자재수불서"}</definedName>
    <definedName name="ㅗㅎㅇㅁㄹㅇㅎ" localSheetId="0" hidden="1">{#N/A,"수불부",FALSE,"사급자재수불서";#N/A,"수불부",FALSE,"사급자재수불서"}</definedName>
    <definedName name="ㅗㅎㅇㅁㄹㅇㅎ" hidden="1">{#N/A,"수불부",FALSE,"사급자재수불서";#N/A,"수불부",FALSE,"사급자재수불서"}</definedName>
    <definedName name="ㅗㅓ" hidden="1">{#N/A,#N/A,FALSE,"조골재"}</definedName>
    <definedName name="ㅗㅓㅗ" hidden="1">{#N/A,#N/A,FALSE,"골재소요량";#N/A,#N/A,FALSE,"골재소요량"}</definedName>
    <definedName name="ㅗㅗ" hidden="1">{#N/A,#N/A,FALSE,"명세표"}</definedName>
    <definedName name="ㅗㅗㅗ" hidden="1">{#N/A,#N/A,TRUE,"토적및재료집계";#N/A,#N/A,TRUE,"토적및재료집계";#N/A,#N/A,TRUE,"단위량"}</definedName>
    <definedName name="ㅗㅗㅗㅗ" hidden="1">{#N/A,#N/A,FALSE,"명세표"}</definedName>
    <definedName name="ㅘㅓ" hidden="1">{#N/A,#N/A,FALSE,"운반시간"}</definedName>
    <definedName name="ㅛ" hidden="1">{#N/A,#N/A,TRUE,"토적및재료집계";#N/A,#N/A,TRUE,"토적및재료집계";#N/A,#N/A,TRUE,"단위량"}</definedName>
    <definedName name="ㅛㅕㄱ" hidden="1">#REF!</definedName>
    <definedName name="ㅛㅛㅛ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ㅛ" hidden="1">[33]수량산출!$A$1:$A$8561</definedName>
    <definedName name="ㅠㄴㅀㅎ" hidden="1">[12]Sheet9!$N$131:$N$201</definedName>
    <definedName name="ㅠㅁㄹㅇㄹ" hidden="1">[12]Sheet9!$N$272:$N$341</definedName>
    <definedName name="ㅠ뮤ㅐ" localSheetId="0" hidden="1">#REF!</definedName>
    <definedName name="ㅠ뮤ㅐ" localSheetId="2" hidden="1">#REF!</definedName>
    <definedName name="ㅠ뮤ㅐ" localSheetId="1" hidden="1">#REF!</definedName>
    <definedName name="ㅠ뮤ㅐ" hidden="1">#REF!</definedName>
    <definedName name="ㅠㅇㅁㄹㅇㅁ" hidden="1">[12]Sheet9!$N$202:$N$271</definedName>
    <definedName name="ㅠ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ㅠㅠ" hidden="1">[12]Sheet9!$S$48:$AV$48</definedName>
    <definedName name="ㅠㅠㅠㅠ" hidden="1">[14]부하!$N$64:$N$131</definedName>
    <definedName name="ㅠㅠㅠㅠㅠ" hidden="1">[14]부하!$N$131:$N$201</definedName>
    <definedName name="ㅠㅠㅠㅠㅠㅠ" hidden="1">[14]부하!$N$202:$N$271</definedName>
    <definedName name="ㅡㅡ" localSheetId="9" hidden="1">{"'Sheet1'!$D$19","'Sheet1'!$B$22:$E$22"}</definedName>
    <definedName name="ㅡㅡ" localSheetId="0" hidden="1">{"'Sheet1'!$D$19","'Sheet1'!$B$22:$E$22"}</definedName>
    <definedName name="ㅡㅡ" hidden="1">{"'Sheet1'!$D$19","'Sheet1'!$B$22:$E$22"}</definedName>
    <definedName name="ㅡㅡㅡㅡㅡㅗ" hidden="1">{"'Sheet1'!$D$19","'Sheet1'!$B$22:$E$22"}</definedName>
    <definedName name="ㅣ" hidden="1">[23]조명시설!#REF!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ㅓ" hidden="1">{#N/A,#N/A,FALSE,"운반시간"}</definedName>
    <definedName name="ㅣㅏㅚㅗㅓ" hidden="1">[12]Sheet9!$L$61:$L$130</definedName>
    <definedName name="ㅣㅑㅑ" hidden="1">{#N/A,#N/A,FALSE,"단가표지"}</definedName>
    <definedName name="ㅣㅣㅣ" hidden="1">[23]조명시설!#REF!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ㅣㅣ" hidden="1">[23]조명시설!#REF!</definedName>
    <definedName name="ㅣㅣㅣㅣㅣㅣ" hidden="1">[23]조명시설!#REF!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4" i="171" l="1"/>
  <c r="A4" i="171"/>
  <c r="A3" i="171"/>
  <c r="A5" i="122"/>
  <c r="B5" i="122"/>
  <c r="C5" i="122"/>
  <c r="A6" i="122"/>
  <c r="B6" i="122"/>
  <c r="C6" i="122"/>
  <c r="H9" i="128" l="1"/>
  <c r="H11" i="128" s="1"/>
  <c r="G9" i="128" l="1"/>
  <c r="B4" i="163"/>
  <c r="C4" i="163"/>
  <c r="A4" i="163"/>
  <c r="A3" i="163"/>
  <c r="G11" i="128" l="1"/>
  <c r="G14" i="128"/>
  <c r="D5" i="122" l="1"/>
  <c r="D6" i="122"/>
  <c r="F20" i="164"/>
  <c r="F22" i="164" s="1"/>
  <c r="D4" i="163" l="1"/>
  <c r="G19" i="163" l="1"/>
  <c r="B2" i="161" l="1"/>
  <c r="G31" i="161"/>
  <c r="G27" i="161"/>
  <c r="G26" i="161"/>
  <c r="G22" i="161"/>
  <c r="G20" i="161"/>
  <c r="G19" i="161"/>
  <c r="G18" i="161"/>
  <c r="G17" i="161"/>
  <c r="G16" i="161"/>
  <c r="G15" i="161"/>
  <c r="G14" i="161"/>
  <c r="G8" i="161"/>
  <c r="F9" i="128" l="1"/>
  <c r="F14" i="128" s="1"/>
  <c r="F11" i="128" l="1"/>
  <c r="E17" i="128" l="1"/>
  <c r="I24" i="154" l="1"/>
  <c r="D12" i="161" s="1" a="1"/>
  <c r="D12" i="161" s="1"/>
  <c r="D13" i="161" s="1"/>
  <c r="E19" i="163" l="1"/>
  <c r="K19" i="163" l="1"/>
  <c r="N19" i="163" s="1"/>
  <c r="A3" i="122" l="1"/>
  <c r="E14" i="128"/>
  <c r="B7" i="122" s="1"/>
  <c r="B4" i="122"/>
  <c r="C4" i="122"/>
  <c r="A4" i="122"/>
  <c r="A3" i="154" l="1"/>
  <c r="D4" i="122" l="1"/>
  <c r="B14" i="128"/>
  <c r="D7" i="122" l="1"/>
  <c r="G19" i="122" l="1"/>
  <c r="G24" i="171" l="1"/>
  <c r="G24" i="154" s="1"/>
  <c r="D7" i="161" s="1" a="1"/>
  <c r="D7" i="161" s="1"/>
  <c r="D20" i="161" l="1"/>
  <c r="D16" i="161"/>
  <c r="D14" i="161"/>
  <c r="D15" i="161" s="1"/>
  <c r="D8" i="161"/>
  <c r="D17" i="161" s="1"/>
  <c r="D18" i="161" l="1"/>
  <c r="E19" i="122"/>
  <c r="K19" i="122" l="1"/>
  <c r="N19" i="122" s="1"/>
  <c r="E24" i="171" l="1"/>
  <c r="K24" i="171" l="1"/>
  <c r="N24" i="171" s="1"/>
  <c r="E24" i="154" l="1"/>
  <c r="D4" i="161" l="1" a="1"/>
  <c r="D4" i="161" s="1"/>
  <c r="K24" i="154"/>
  <c r="N24" i="154" s="1"/>
  <c r="D6" i="161" l="1"/>
  <c r="D19" i="161" l="1"/>
  <c r="D22" i="161"/>
  <c r="D23" i="161" s="1"/>
  <c r="D21" i="161" l="1"/>
  <c r="D24" i="161" s="1"/>
  <c r="D26" i="161" l="1"/>
  <c r="D27" i="161" s="1"/>
  <c r="D31" i="161" l="1"/>
  <c r="D33" i="161" s="1"/>
  <c r="D34" i="161" s="1"/>
  <c r="D35" i="161" l="1"/>
  <c r="E12" i="161"/>
  <c r="E7" i="161"/>
  <c r="E4" i="16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<sst xmlns="http://schemas.openxmlformats.org/spreadsheetml/2006/main" count="540" uniqueCount="263">
  <si>
    <t>품           명</t>
  </si>
  <si>
    <t>규        격</t>
  </si>
  <si>
    <t>단위</t>
  </si>
  <si>
    <t>수량</t>
  </si>
  <si>
    <t>재    료    비</t>
  </si>
  <si>
    <t>단   가</t>
  </si>
  <si>
    <t>금   액</t>
  </si>
  <si>
    <t>노     무     비</t>
  </si>
  <si>
    <t>경           비</t>
  </si>
  <si>
    <t>합           계</t>
  </si>
  <si>
    <t>비     고</t>
  </si>
  <si>
    <t>식</t>
  </si>
  <si>
    <t>노 무 비</t>
  </si>
  <si>
    <t>인</t>
  </si>
  <si>
    <t>공구손료</t>
  </si>
  <si>
    <t>노무비의 3%</t>
  </si>
  <si>
    <t>합                    계</t>
  </si>
  <si>
    <t>최저가격</t>
  </si>
  <si>
    <t>적용가격</t>
  </si>
  <si>
    <t>Page</t>
  </si>
  <si>
    <t>단가</t>
  </si>
  <si>
    <t>업체</t>
  </si>
  <si>
    <t>할증율</t>
  </si>
  <si>
    <t>총계</t>
  </si>
  <si>
    <t>견적가1</t>
    <phoneticPr fontId="2" type="noConversion"/>
  </si>
  <si>
    <t>견적가2</t>
    <phoneticPr fontId="2" type="noConversion"/>
  </si>
  <si>
    <t>구 분</t>
  </si>
  <si>
    <t>형태 및 규격</t>
  </si>
  <si>
    <t>산   식</t>
  </si>
  <si>
    <t>인</t>
    <phoneticPr fontId="2" type="noConversion"/>
  </si>
  <si>
    <t>내선전공</t>
  </si>
  <si>
    <t>비 고</t>
    <phoneticPr fontId="2" type="noConversion"/>
  </si>
  <si>
    <t>기구</t>
    <phoneticPr fontId="6" type="noConversion"/>
  </si>
  <si>
    <t>합계</t>
    <phoneticPr fontId="6" type="noConversion"/>
  </si>
  <si>
    <t>내선전공</t>
    <phoneticPr fontId="7" type="noConversion"/>
  </si>
  <si>
    <t>요율</t>
    <phoneticPr fontId="6" type="noConversion"/>
  </si>
  <si>
    <t>적용율</t>
    <phoneticPr fontId="6" type="noConversion"/>
  </si>
  <si>
    <t>노무비</t>
    <phoneticPr fontId="6" type="noConversion"/>
  </si>
  <si>
    <t>철공</t>
  </si>
  <si>
    <t>용접공</t>
  </si>
  <si>
    <t>특별인부</t>
  </si>
  <si>
    <t>보통인부</t>
  </si>
  <si>
    <t>EA</t>
  </si>
  <si>
    <t>배전전공</t>
  </si>
  <si>
    <t>배전활선전공</t>
  </si>
  <si>
    <t>변전전공</t>
  </si>
  <si>
    <t>비계공</t>
  </si>
  <si>
    <t>전기공사기사</t>
  </si>
  <si>
    <t>기계설비공</t>
  </si>
  <si>
    <t>계장공</t>
  </si>
  <si>
    <t>통신내선공</t>
  </si>
  <si>
    <t>통신케이블공</t>
  </si>
  <si>
    <t>통신설비공</t>
  </si>
  <si>
    <t>통신외선공</t>
  </si>
  <si>
    <t>무선안테나공</t>
  </si>
  <si>
    <t>통신관련기사</t>
  </si>
  <si>
    <t>통신관련산업기사</t>
  </si>
  <si>
    <t>H/W시험사</t>
  </si>
  <si>
    <t>S/W시험사</t>
  </si>
  <si>
    <t>광케이블설치사</t>
  </si>
  <si>
    <t>배관공</t>
  </si>
  <si>
    <t>보온공</t>
  </si>
  <si>
    <t>미장공</t>
  </si>
  <si>
    <t>일반기계운전사</t>
  </si>
  <si>
    <t>콘크리트공</t>
  </si>
  <si>
    <t>줄눈공</t>
  </si>
  <si>
    <t>도장공</t>
  </si>
  <si>
    <t>석공</t>
  </si>
  <si>
    <t>건축목공</t>
  </si>
  <si>
    <t>형틀목공</t>
  </si>
  <si>
    <t>작업반장</t>
  </si>
  <si>
    <t>건설기계운전사</t>
  </si>
  <si>
    <t>화물차운전사</t>
  </si>
  <si>
    <t>건설기계조장</t>
  </si>
  <si>
    <t>전기공사산업기사</t>
  </si>
  <si>
    <t>식</t>
    <phoneticPr fontId="30" type="noConversion"/>
  </si>
  <si>
    <t>비  고</t>
    <phoneticPr fontId="2" type="noConversion"/>
  </si>
  <si>
    <t>철근공</t>
  </si>
  <si>
    <t>인력운반공</t>
  </si>
  <si>
    <t>1. 소방전기설비공사</t>
    <phoneticPr fontId="2" type="noConversion"/>
  </si>
  <si>
    <t>소화기</t>
    <phoneticPr fontId="6" type="noConversion"/>
  </si>
  <si>
    <t>대형소화기</t>
  </si>
  <si>
    <t>20kg</t>
  </si>
  <si>
    <t>구           분</t>
  </si>
  <si>
    <t>금    액</t>
  </si>
  <si>
    <t>구성비(%)</t>
  </si>
  <si>
    <t>계</t>
  </si>
  <si>
    <t>(B의 가)   *</t>
  </si>
  <si>
    <t>B   *</t>
  </si>
  <si>
    <t>(A+B)  *</t>
  </si>
  <si>
    <t>소                 계 (다)</t>
  </si>
  <si>
    <t>순     공     사     원     가  (D)</t>
  </si>
  <si>
    <t>A + B + C</t>
  </si>
  <si>
    <t>일     반     관     리     비  (E)</t>
  </si>
  <si>
    <t>D  *</t>
  </si>
  <si>
    <t>(B+C+E)  *</t>
  </si>
  <si>
    <t>특고압케이블전공</t>
  </si>
  <si>
    <t>고압케이블전공</t>
  </si>
  <si>
    <t>저압케이블전공</t>
  </si>
  <si>
    <t>플랜트전공</t>
  </si>
  <si>
    <t>대형</t>
    <phoneticPr fontId="6" type="noConversion"/>
  </si>
  <si>
    <t>물가자료(2023)</t>
    <phoneticPr fontId="6" type="noConversion"/>
  </si>
  <si>
    <t>물가정보(2023)</t>
    <phoneticPr fontId="6" type="noConversion"/>
  </si>
  <si>
    <t>품적용</t>
    <phoneticPr fontId="2" type="noConversion"/>
  </si>
  <si>
    <t>공 사 원 가 계 산 서</t>
    <phoneticPr fontId="4" type="noConversion"/>
  </si>
  <si>
    <t xml:space="preserve">공사명 : </t>
    <phoneticPr fontId="4" type="noConversion"/>
  </si>
  <si>
    <t>비 목</t>
    <phoneticPr fontId="4" type="noConversion"/>
  </si>
  <si>
    <t>비    고</t>
    <phoneticPr fontId="4" type="noConversion"/>
  </si>
  <si>
    <t>순   공   사   원   가</t>
    <phoneticPr fontId="4" type="noConversion"/>
  </si>
  <si>
    <t>재
료
비
(A)</t>
    <phoneticPr fontId="4" type="noConversion"/>
  </si>
  <si>
    <t>직접(간접)      재료비 (가)</t>
    <phoneticPr fontId="4" type="noConversion"/>
  </si>
  <si>
    <t>작업설.      부동물산등(나)</t>
    <phoneticPr fontId="4" type="noConversion"/>
  </si>
  <si>
    <t>노
무
비
(B)</t>
    <phoneticPr fontId="4" type="noConversion"/>
  </si>
  <si>
    <t>직   접   노   무   비(가)</t>
    <phoneticPr fontId="4" type="noConversion"/>
  </si>
  <si>
    <t>간   접   노   무   비(나)</t>
    <phoneticPr fontId="4" type="noConversion"/>
  </si>
  <si>
    <t>경
비
(C)</t>
    <phoneticPr fontId="4" type="noConversion"/>
  </si>
  <si>
    <t>가         설          비</t>
    <phoneticPr fontId="2" type="noConversion"/>
  </si>
  <si>
    <t>운         반          비</t>
    <phoneticPr fontId="2" type="noConversion"/>
  </si>
  <si>
    <t>기      계     경      비</t>
    <phoneticPr fontId="4" type="noConversion"/>
  </si>
  <si>
    <t>소                 계 (가)</t>
    <phoneticPr fontId="4" type="noConversion"/>
  </si>
  <si>
    <t>건    강     보    험   료</t>
    <phoneticPr fontId="4" type="noConversion"/>
  </si>
  <si>
    <t>노 인 장 기 요 양 보 험 료</t>
    <phoneticPr fontId="4" type="noConversion"/>
  </si>
  <si>
    <t>건강보험료 *</t>
    <phoneticPr fontId="4" type="noConversion"/>
  </si>
  <si>
    <t>연    금     보    험   료</t>
    <phoneticPr fontId="4" type="noConversion"/>
  </si>
  <si>
    <t>산    재     보    험   료</t>
    <phoneticPr fontId="4" type="noConversion"/>
  </si>
  <si>
    <t>고    용     보    험   료</t>
    <phoneticPr fontId="4" type="noConversion"/>
  </si>
  <si>
    <t>(A+B의가)*</t>
    <phoneticPr fontId="4" type="noConversion"/>
  </si>
  <si>
    <t>퇴  직  공  제  부  금  비</t>
    <phoneticPr fontId="4" type="noConversion"/>
  </si>
  <si>
    <t>B의 가 *</t>
    <phoneticPr fontId="4" type="noConversion"/>
  </si>
  <si>
    <t>소                 계 (나)</t>
    <phoneticPr fontId="4" type="noConversion"/>
  </si>
  <si>
    <t>기      타      경      비</t>
    <phoneticPr fontId="4" type="noConversion"/>
  </si>
  <si>
    <t>(C의,가+나+다)</t>
    <phoneticPr fontId="4" type="noConversion"/>
  </si>
  <si>
    <t>배     상     책     임     공     제</t>
    <phoneticPr fontId="2" type="noConversion"/>
  </si>
  <si>
    <t>총                          계  (H)</t>
    <phoneticPr fontId="4" type="noConversion"/>
  </si>
  <si>
    <t>부     가      가       치       세</t>
    <phoneticPr fontId="4" type="noConversion"/>
  </si>
  <si>
    <t>H  *</t>
    <phoneticPr fontId="4" type="noConversion"/>
  </si>
  <si>
    <t>도              급               액</t>
    <phoneticPr fontId="4" type="noConversion"/>
  </si>
  <si>
    <t>천원미만절사</t>
    <phoneticPr fontId="4" type="noConversion"/>
  </si>
  <si>
    <t>총              합               계</t>
    <phoneticPr fontId="4" type="noConversion"/>
  </si>
  <si>
    <t>도급액 + 관급자재비</t>
    <phoneticPr fontId="4" type="noConversion"/>
  </si>
  <si>
    <t>1층</t>
    <phoneticPr fontId="2" type="noConversion"/>
  </si>
  <si>
    <t>대형소화기(20kg)</t>
    <phoneticPr fontId="2" type="noConversion"/>
  </si>
  <si>
    <t>2024년 상반기 시중 노임단가</t>
    <phoneticPr fontId="48" type="noConversion"/>
  </si>
  <si>
    <t>번 호</t>
    <phoneticPr fontId="48" type="noConversion"/>
  </si>
  <si>
    <t>직종명</t>
    <phoneticPr fontId="48" type="noConversion"/>
  </si>
  <si>
    <t>공 표 일</t>
    <phoneticPr fontId="48" type="noConversion"/>
  </si>
  <si>
    <t>단위</t>
    <phoneticPr fontId="2" type="noConversion"/>
  </si>
  <si>
    <t>2024.01.01</t>
    <phoneticPr fontId="48" type="noConversion"/>
  </si>
  <si>
    <t>2023.9.1</t>
  </si>
  <si>
    <t>2023.1.1</t>
  </si>
  <si>
    <t>2022.9.1</t>
  </si>
  <si>
    <t>조력공</t>
  </si>
  <si>
    <t>제도사</t>
  </si>
  <si>
    <t>철판공</t>
  </si>
  <si>
    <t>철골공</t>
  </si>
  <si>
    <t>보링공</t>
  </si>
  <si>
    <t>착암공</t>
  </si>
  <si>
    <t>화약취급공</t>
  </si>
  <si>
    <t>할석공</t>
  </si>
  <si>
    <t>포설공</t>
  </si>
  <si>
    <t>포장공</t>
  </si>
  <si>
    <t>잠수부</t>
  </si>
  <si>
    <t>조적공</t>
  </si>
  <si>
    <t>견출공</t>
  </si>
  <si>
    <t>창호공</t>
  </si>
  <si>
    <t>유리공</t>
  </si>
  <si>
    <t>방수공</t>
  </si>
  <si>
    <t>타일공</t>
  </si>
  <si>
    <t>내장공</t>
  </si>
  <si>
    <t>도배공</t>
  </si>
  <si>
    <t>연마공</t>
  </si>
  <si>
    <t>-</t>
  </si>
  <si>
    <t>판넬조립공</t>
  </si>
  <si>
    <t>지붕잇기공</t>
  </si>
  <si>
    <t>벌목부</t>
  </si>
  <si>
    <t>조경공</t>
  </si>
  <si>
    <t>배관공(수도)</t>
  </si>
  <si>
    <t>보일러공</t>
  </si>
  <si>
    <t>위생공</t>
  </si>
  <si>
    <t>덕트공</t>
  </si>
  <si>
    <t>궤도공</t>
  </si>
  <si>
    <t>준설선선장</t>
  </si>
  <si>
    <t>준설선기관사</t>
  </si>
  <si>
    <t>준설선운전사</t>
  </si>
  <si>
    <t>선원</t>
  </si>
  <si>
    <t xml:space="preserve">                                                                                                                                                                                                              </t>
  </si>
  <si>
    <t>플랜트제관공</t>
  </si>
  <si>
    <t>플랜트용접공</t>
  </si>
  <si>
    <t>플랜트특수용접공</t>
  </si>
  <si>
    <t>플랜트기계설치공</t>
  </si>
  <si>
    <t>플랜트특별인부</t>
  </si>
  <si>
    <t>플랜트케이블전공</t>
  </si>
  <si>
    <t>플랜트계장공</t>
  </si>
  <si>
    <t>플랜트덕트공</t>
  </si>
  <si>
    <t>플랜트보온공</t>
  </si>
  <si>
    <t>제철축로공</t>
  </si>
  <si>
    <t>비파괴시험공</t>
  </si>
  <si>
    <t>특급품질관리원</t>
  </si>
  <si>
    <t>고급품질관리원</t>
  </si>
  <si>
    <t>중급품질관리원</t>
  </si>
  <si>
    <t>초급품질관리원</t>
  </si>
  <si>
    <t>지적기사</t>
  </si>
  <si>
    <t>지적산업기사</t>
  </si>
  <si>
    <t>지적기능사</t>
  </si>
  <si>
    <t>송전전공</t>
  </si>
  <si>
    <t>송전활선전공</t>
  </si>
  <si>
    <t>철도신호공</t>
  </si>
  <si>
    <t>석면해체공</t>
  </si>
  <si>
    <t>도편수</t>
  </si>
  <si>
    <t>드잡이공</t>
  </si>
  <si>
    <t>한식목공</t>
  </si>
  <si>
    <t>한식목공조공</t>
  </si>
  <si>
    <t>한식석공</t>
  </si>
  <si>
    <t>한식미장공</t>
  </si>
  <si>
    <t>한식와공</t>
  </si>
  <si>
    <t>한식와공조공</t>
  </si>
  <si>
    <t>목조각공</t>
  </si>
  <si>
    <t>석조각공</t>
  </si>
  <si>
    <t xml:space="preserve">- </t>
  </si>
  <si>
    <t>특수화공</t>
  </si>
  <si>
    <t>화공</t>
  </si>
  <si>
    <t>드잡이공편수</t>
  </si>
  <si>
    <t>한식미장공편수</t>
  </si>
  <si>
    <t>한식와공편수</t>
  </si>
  <si>
    <t>한식단청공편수</t>
  </si>
  <si>
    <t>한식석공조공</t>
  </si>
  <si>
    <t>한식미장공조공</t>
  </si>
  <si>
    <t>원자력플랜트전공</t>
  </si>
  <si>
    <t>원자력용접공</t>
  </si>
  <si>
    <t>원자력기계설치공</t>
  </si>
  <si>
    <t>원자력품질관리사</t>
  </si>
  <si>
    <t>통신관련기능사</t>
  </si>
  <si>
    <t>코킹공</t>
  </si>
  <si>
    <t>특급품질관리기술인</t>
  </si>
  <si>
    <t>고급품질관리기술인</t>
  </si>
  <si>
    <t>중급품질관리기술인</t>
  </si>
  <si>
    <t>초급품질관리기술인</t>
  </si>
  <si>
    <t>2. 임시소방시설</t>
    <phoneticPr fontId="2" type="noConversion"/>
  </si>
  <si>
    <t>견적가</t>
    <phoneticPr fontId="6" type="noConversion"/>
  </si>
  <si>
    <t>식</t>
    <phoneticPr fontId="2" type="noConversion"/>
  </si>
  <si>
    <t>산 업 안 전 보 건 관 리 비</t>
    <phoneticPr fontId="4" type="noConversion"/>
  </si>
  <si>
    <t>중계기교체</t>
    <phoneticPr fontId="6" type="noConversion"/>
  </si>
  <si>
    <t>지하2층</t>
    <phoneticPr fontId="6" type="noConversion"/>
  </si>
  <si>
    <t>지하1층</t>
    <phoneticPr fontId="6" type="noConversion"/>
  </si>
  <si>
    <t>1층</t>
    <phoneticPr fontId="6" type="noConversion"/>
  </si>
  <si>
    <t>2층</t>
    <phoneticPr fontId="6" type="noConversion"/>
  </si>
  <si>
    <t>중계기</t>
    <phoneticPr fontId="6" type="noConversion"/>
  </si>
  <si>
    <t>중계기
철거</t>
    <phoneticPr fontId="6" type="noConversion"/>
  </si>
  <si>
    <t>2/2</t>
    <phoneticPr fontId="6" type="noConversion"/>
  </si>
  <si>
    <t>카드교체 및 시험</t>
    <phoneticPr fontId="6" type="noConversion"/>
  </si>
  <si>
    <t>중계기</t>
    <phoneticPr fontId="2" type="noConversion"/>
  </si>
  <si>
    <t>입력2/ 출력2</t>
    <phoneticPr fontId="2" type="noConversion"/>
  </si>
  <si>
    <t>EA</t>
    <phoneticPr fontId="2" type="noConversion"/>
  </si>
  <si>
    <t>중계기철거</t>
    <phoneticPr fontId="2" type="noConversion"/>
  </si>
  <si>
    <t>카드교체 및 테스트</t>
    <phoneticPr fontId="2" type="noConversion"/>
  </si>
  <si>
    <t>품적용</t>
    <phoneticPr fontId="2" type="noConversion"/>
  </si>
  <si>
    <t>2. 소방기계설비공사</t>
    <phoneticPr fontId="2" type="noConversion"/>
  </si>
  <si>
    <t>작    업    설,    부    산    물(△)</t>
    <phoneticPr fontId="2" type="noConversion"/>
  </si>
  <si>
    <t>폐     기      물    처     리     비</t>
    <phoneticPr fontId="2" type="noConversion"/>
  </si>
  <si>
    <t>이                          윤  (F)</t>
    <phoneticPr fontId="4" type="noConversion"/>
  </si>
  <si>
    <t>합                          계  (G)</t>
    <phoneticPr fontId="4" type="noConversion"/>
  </si>
  <si>
    <t>G*</t>
    <phoneticPr fontId="2" type="noConversion"/>
  </si>
  <si>
    <t>소품
8-1-3-2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</si>
</sst>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_-* #,##0_-;\-* #,##0_-;_-@_-"/>
    <numFmt numFmtId="177" formatCode="0.000%"/>
    <numFmt numFmtId="178" formatCode="_-* #,##0_-;\-* #,##0_-;_-* &quot;-&quot;??_-;_-@_-"/>
    <numFmt numFmtId="179" formatCode="_ * #,##0_ ;_ * \-#,##0_ ;_ * &quot;-&quot;_ ;_ @_ "/>
  </numFmts>
  <fonts count="53">
    <font>
      <sz val="1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굴림체"/>
      <family val="3"/>
      <charset val="129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MS Sans Serif"/>
      <family val="2"/>
    </font>
    <font>
      <sz val="8"/>
      <name val="¹UAAA¼"/>
      <family val="1"/>
      <charset val="129"/>
    </font>
    <font>
      <u/>
      <sz val="14"/>
      <color indexed="36"/>
      <name val="Cordia New"/>
      <family val="2"/>
    </font>
    <font>
      <u/>
      <sz val="14"/>
      <color indexed="12"/>
      <name val="Cordia New"/>
      <family val="2"/>
    </font>
    <font>
      <sz val="11"/>
      <name val="굴림"/>
      <family val="3"/>
      <charset val="129"/>
    </font>
    <font>
      <sz val="12"/>
      <name val="¹UAAA¼"/>
      <family val="3"/>
      <charset val="129"/>
    </font>
    <font>
      <sz val="10"/>
      <name val="μ¸¿oA¼"/>
      <family val="3"/>
      <charset val="129"/>
    </font>
    <font>
      <sz val="12"/>
      <name val="Arial"/>
      <family val="2"/>
    </font>
    <font>
      <sz val="12"/>
      <name val="Times New Roman"/>
      <family val="1"/>
    </font>
    <font>
      <sz val="10"/>
      <name val="바탕체"/>
      <family val="1"/>
      <charset val="129"/>
    </font>
    <font>
      <b/>
      <sz val="12"/>
      <name val="???"/>
      <family val="1"/>
    </font>
    <font>
      <sz val="12"/>
      <name val="COUR"/>
      <family val="3"/>
    </font>
    <font>
      <sz val="12"/>
      <name val="??UAAA¨?"/>
      <family val="3"/>
      <charset val="129"/>
    </font>
    <font>
      <sz val="12"/>
      <name val="ⓒoUAAA¨u"/>
      <family val="1"/>
      <charset val="129"/>
    </font>
    <font>
      <sz val="12"/>
      <name val="©öUAAA¨ù"/>
      <family val="1"/>
      <charset val="129"/>
    </font>
    <font>
      <sz val="11"/>
      <name val="￥i￠￢￠?o"/>
      <family val="3"/>
      <charset val="129"/>
    </font>
    <font>
      <sz val="9"/>
      <name val="굴림체"/>
      <family val="3"/>
      <charset val="129"/>
    </font>
    <font>
      <sz val="12"/>
      <name val="¹ÙÅÁÃ¼"/>
      <family val="1"/>
      <charset val="129"/>
    </font>
    <font>
      <sz val="11"/>
      <name val="µ¸¿ò"/>
      <family val="1"/>
      <charset val="129"/>
    </font>
    <font>
      <sz val="12"/>
      <name val="System"/>
      <family val="2"/>
      <charset val="129"/>
    </font>
    <font>
      <sz val="14"/>
      <name val="¹UAAA¼"/>
      <family val="1"/>
      <charset val="129"/>
    </font>
    <font>
      <sz val="10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color indexed="10"/>
      <name val="굴림체"/>
      <family val="3"/>
      <charset val="129"/>
    </font>
    <font>
      <b/>
      <sz val="8"/>
      <name val="굴림체"/>
      <family val="3"/>
      <charset val="129"/>
    </font>
    <font>
      <sz val="8"/>
      <color indexed="8"/>
      <name val="굴림체"/>
      <family val="3"/>
      <charset val="129"/>
    </font>
    <font>
      <sz val="7"/>
      <name val="굴림체"/>
      <family val="3"/>
      <charset val="129"/>
    </font>
    <font>
      <b/>
      <sz val="7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color theme="1"/>
      <name val="굴림체"/>
      <family val="3"/>
      <charset val="129"/>
    </font>
    <font>
      <sz val="12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굴림체"/>
      <family val="3"/>
      <charset val="129"/>
    </font>
    <font>
      <b/>
      <sz val="10"/>
      <name val="굴림체"/>
      <family val="3"/>
      <charset val="129"/>
    </font>
    <font>
      <b/>
      <sz val="14"/>
      <name val="굴림체"/>
      <family val="3"/>
      <charset val="129"/>
    </font>
    <font>
      <b/>
      <sz val="10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11"/>
      <name val="굴림체"/>
      <family val="3"/>
      <charset val="129"/>
    </font>
    <font>
      <b/>
      <sz val="8"/>
      <color indexed="10"/>
      <name val="굴림체"/>
      <family val="3"/>
      <charset val="129"/>
    </font>
    <font>
      <sz val="1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</fonts>
  <fills count="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05">
    <xf numFmtId="0" fontId="0" fillId="0" borderId="0"/>
    <xf numFmtId="0" fontId="3" fillId="0" borderId="0">
      <protection locked="0"/>
    </xf>
    <xf numFmtId="0" fontId="17" fillId="0" borderId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7" fillId="0" borderId="1">
      <alignment horizontal="centerContinuous" vertical="center"/>
    </xf>
    <xf numFmtId="0" fontId="12" fillId="0" borderId="1">
      <alignment horizontal="centerContinuous" vertical="center"/>
    </xf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16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4" fillId="0" borderId="0">
      <protection locked="0"/>
    </xf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9" fillId="0" borderId="0"/>
    <xf numFmtId="0" fontId="25" fillId="0" borderId="0"/>
    <xf numFmtId="0" fontId="13" fillId="0" borderId="0"/>
    <xf numFmtId="0" fontId="25" fillId="0" borderId="0"/>
    <xf numFmtId="0" fontId="13" fillId="0" borderId="0"/>
    <xf numFmtId="0" fontId="25" fillId="0" borderId="0"/>
    <xf numFmtId="0" fontId="28" fillId="0" borderId="0"/>
    <xf numFmtId="0" fontId="4" fillId="0" borderId="0">
      <protection locked="0"/>
    </xf>
    <xf numFmtId="41" fontId="1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>
      <protection locked="0"/>
    </xf>
    <xf numFmtId="0" fontId="15" fillId="0" borderId="0" applyFont="0" applyFill="0" applyBorder="0" applyAlignment="0" applyProtection="0"/>
    <xf numFmtId="0" fontId="3" fillId="0" borderId="2" applyFill="0" applyBorder="0" applyAlignment="0"/>
    <xf numFmtId="0" fontId="3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4" fillId="0" borderId="0"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9" fillId="0" borderId="0" applyNumberFormat="0" applyAlignment="0">
      <alignment horizontal="left" vertical="center"/>
    </xf>
    <xf numFmtId="0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>
      <alignment vertical="center"/>
    </xf>
    <xf numFmtId="0" fontId="30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8" fillId="0" borderId="0"/>
    <xf numFmtId="41" fontId="3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Protection="0"/>
    <xf numFmtId="41" fontId="4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/>
    <xf numFmtId="0" fontId="3" fillId="0" borderId="0"/>
    <xf numFmtId="0" fontId="5" fillId="0" borderId="0"/>
  </cellStyleXfs>
  <cellXfs count="218">
    <xf numFmtId="0" fontId="0" fillId="0" borderId="0" xfId="0"/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1" fontId="2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/>
      <protection locked="0"/>
    </xf>
    <xf numFmtId="41" fontId="2" fillId="0" borderId="0" xfId="0" applyNumberFormat="1" applyFont="1" applyAlignment="1">
      <alignment horizontal="right" vertical="center"/>
    </xf>
    <xf numFmtId="41" fontId="2" fillId="0" borderId="0" xfId="0" applyNumberFormat="1" applyFont="1" applyAlignment="1">
      <alignment vertical="center" shrinkToFit="1"/>
    </xf>
    <xf numFmtId="0" fontId="2" fillId="0" borderId="0" xfId="0" applyFont="1" applyAlignment="1" applyProtection="1">
      <alignment horizontal="center" vertical="center" shrinkToFit="1"/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vertical="center"/>
      <protection locked="0"/>
    </xf>
    <xf numFmtId="0" fontId="34" fillId="0" borderId="0" xfId="0" applyFont="1" applyAlignment="1" applyProtection="1">
      <alignment vertical="center" shrinkToFit="1"/>
      <protection locked="0"/>
    </xf>
    <xf numFmtId="0" fontId="34" fillId="0" borderId="2" xfId="0" applyFont="1" applyBorder="1" applyAlignment="1">
      <alignment horizontal="center" vertical="center"/>
    </xf>
    <xf numFmtId="0" fontId="34" fillId="0" borderId="12" xfId="0" applyFont="1" applyBorder="1" applyAlignment="1">
      <alignment horizontal="right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 vertical="center" shrinkToFit="1"/>
      <protection locked="0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 applyProtection="1">
      <alignment horizontal="left" vertical="center" shrinkToFit="1"/>
      <protection locked="0"/>
    </xf>
    <xf numFmtId="41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34" fillId="0" borderId="0" xfId="0" applyFont="1" applyAlignment="1" applyProtection="1">
      <alignment horizontal="left" vertical="center" shrinkToFit="1"/>
      <protection locked="0"/>
    </xf>
    <xf numFmtId="0" fontId="36" fillId="0" borderId="0" xfId="93" applyFont="1">
      <alignment vertical="center"/>
    </xf>
    <xf numFmtId="0" fontId="33" fillId="0" borderId="0" xfId="93" applyFont="1">
      <alignment vertical="center"/>
    </xf>
    <xf numFmtId="0" fontId="37" fillId="0" borderId="0" xfId="93" applyFont="1">
      <alignment vertical="center"/>
    </xf>
    <xf numFmtId="0" fontId="36" fillId="0" borderId="0" xfId="93" applyFont="1" applyAlignment="1">
      <alignment horizontal="center" vertical="center"/>
    </xf>
    <xf numFmtId="0" fontId="33" fillId="0" borderId="0" xfId="95" applyFont="1" applyAlignment="1" applyProtection="1">
      <alignment horizontal="center" vertical="center"/>
      <protection locked="0"/>
    </xf>
    <xf numFmtId="0" fontId="33" fillId="0" borderId="0" xfId="96" applyFont="1" applyAlignment="1">
      <alignment horizontal="center" vertical="center"/>
    </xf>
    <xf numFmtId="0" fontId="2" fillId="0" borderId="0" xfId="97" applyFont="1" applyAlignment="1">
      <alignment horizontal="left" vertical="center" shrinkToFit="1"/>
    </xf>
    <xf numFmtId="0" fontId="2" fillId="0" borderId="0" xfId="97" applyFont="1" applyAlignment="1">
      <alignment horizontal="center" vertical="center" shrinkToFit="1"/>
    </xf>
    <xf numFmtId="0" fontId="33" fillId="0" borderId="0" xfId="94" applyNumberFormat="1" applyFont="1" applyFill="1" applyBorder="1" applyAlignment="1" applyProtection="1">
      <alignment horizontal="center" vertical="center"/>
      <protection locked="0"/>
    </xf>
    <xf numFmtId="41" fontId="33" fillId="0" borderId="0" xfId="95" applyNumberFormat="1" applyFont="1" applyProtection="1">
      <alignment vertical="center"/>
      <protection locked="0"/>
    </xf>
    <xf numFmtId="0" fontId="2" fillId="0" borderId="0" xfId="95" applyFont="1" applyAlignment="1">
      <alignment horizontal="center" vertical="center"/>
    </xf>
    <xf numFmtId="176" fontId="2" fillId="0" borderId="0" xfId="95" applyNumberFormat="1" applyFont="1" applyAlignment="1">
      <alignment horizontal="center" vertical="center"/>
    </xf>
    <xf numFmtId="0" fontId="33" fillId="0" borderId="0" xfId="95" applyFont="1" applyAlignment="1">
      <alignment horizontal="center" vertical="center"/>
    </xf>
    <xf numFmtId="176" fontId="33" fillId="0" borderId="0" xfId="95" applyNumberFormat="1" applyFont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2" fillId="0" borderId="0" xfId="0" applyNumberFormat="1" applyFont="1" applyAlignment="1">
      <alignment horizontal="right" vertical="center"/>
    </xf>
    <xf numFmtId="41" fontId="36" fillId="0" borderId="0" xfId="93" applyNumberFormat="1" applyFont="1">
      <alignment vertical="center"/>
    </xf>
    <xf numFmtId="0" fontId="34" fillId="0" borderId="2" xfId="0" applyFont="1" applyBorder="1" applyAlignment="1">
      <alignment horizontal="center" vertical="center" wrapText="1"/>
    </xf>
    <xf numFmtId="0" fontId="33" fillId="0" borderId="0" xfId="93" applyFont="1" applyAlignment="1">
      <alignment horizontal="center" vertical="center"/>
    </xf>
    <xf numFmtId="41" fontId="33" fillId="0" borderId="0" xfId="93" applyNumberFormat="1" applyFont="1">
      <alignment vertical="center"/>
    </xf>
    <xf numFmtId="0" fontId="34" fillId="0" borderId="2" xfId="0" applyFont="1" applyBorder="1" applyAlignment="1">
      <alignment horizontal="center" vertical="center" shrinkToFit="1"/>
    </xf>
    <xf numFmtId="0" fontId="34" fillId="0" borderId="2" xfId="0" applyFont="1" applyBorder="1" applyAlignment="1">
      <alignment horizontal="center" vertical="center" wrapText="1" shrinkToFit="1"/>
    </xf>
    <xf numFmtId="0" fontId="34" fillId="0" borderId="1" xfId="0" applyFont="1" applyBorder="1" applyAlignment="1">
      <alignment horizontal="center" vertical="center" wrapText="1"/>
    </xf>
    <xf numFmtId="0" fontId="34" fillId="0" borderId="0" xfId="0" applyFont="1"/>
    <xf numFmtId="0" fontId="34" fillId="0" borderId="6" xfId="0" applyFont="1" applyBorder="1"/>
    <xf numFmtId="0" fontId="34" fillId="0" borderId="2" xfId="0" applyFont="1" applyBorder="1" applyAlignment="1">
      <alignment horizontal="right" vertical="center" shrinkToFit="1"/>
    </xf>
    <xf numFmtId="0" fontId="35" fillId="0" borderId="2" xfId="0" applyFont="1" applyBorder="1" applyAlignment="1">
      <alignment horizontal="center" vertical="center" wrapText="1" shrinkToFit="1"/>
    </xf>
    <xf numFmtId="0" fontId="34" fillId="0" borderId="2" xfId="0" applyFont="1" applyBorder="1" applyAlignment="1">
      <alignment horizontal="right" vertical="center"/>
    </xf>
    <xf numFmtId="0" fontId="34" fillId="0" borderId="3" xfId="0" applyFont="1" applyBorder="1" applyAlignment="1">
      <alignment horizontal="center"/>
    </xf>
    <xf numFmtId="0" fontId="35" fillId="0" borderId="7" xfId="0" applyFont="1" applyBorder="1" applyAlignment="1">
      <alignment horizontal="center" vertical="center" wrapText="1" shrinkToFit="1"/>
    </xf>
    <xf numFmtId="0" fontId="34" fillId="0" borderId="7" xfId="0" applyFont="1" applyBorder="1" applyAlignment="1">
      <alignment horizontal="right" vertical="center"/>
    </xf>
    <xf numFmtId="0" fontId="34" fillId="0" borderId="7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 shrinkToFit="1"/>
    </xf>
    <xf numFmtId="0" fontId="34" fillId="0" borderId="7" xfId="0" applyFont="1" applyBorder="1" applyAlignment="1">
      <alignment horizontal="center" vertical="center" wrapText="1"/>
    </xf>
    <xf numFmtId="9" fontId="34" fillId="0" borderId="7" xfId="0" applyNumberFormat="1" applyFont="1" applyBorder="1" applyAlignment="1">
      <alignment horizontal="center" vertical="center" shrinkToFit="1"/>
    </xf>
    <xf numFmtId="0" fontId="34" fillId="0" borderId="3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 shrinkToFit="1"/>
    </xf>
    <xf numFmtId="0" fontId="34" fillId="0" borderId="10" xfId="0" applyFont="1" applyBorder="1" applyAlignment="1">
      <alignment horizontal="right" vertical="center"/>
    </xf>
    <xf numFmtId="0" fontId="34" fillId="0" borderId="10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shrinkToFit="1"/>
    </xf>
    <xf numFmtId="0" fontId="35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shrinkToFit="1"/>
    </xf>
    <xf numFmtId="0" fontId="35" fillId="0" borderId="8" xfId="0" applyFont="1" applyBorder="1" applyAlignment="1">
      <alignment horizontal="center" vertical="center" wrapText="1" shrinkToFit="1"/>
    </xf>
    <xf numFmtId="0" fontId="34" fillId="0" borderId="8" xfId="0" applyFont="1" applyBorder="1" applyAlignment="1">
      <alignment horizontal="right" vertical="center"/>
    </xf>
    <xf numFmtId="0" fontId="34" fillId="0" borderId="8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 shrinkToFit="1"/>
    </xf>
    <xf numFmtId="0" fontId="34" fillId="0" borderId="8" xfId="0" applyFont="1" applyBorder="1" applyAlignment="1">
      <alignment horizontal="center" vertical="center" wrapText="1"/>
    </xf>
    <xf numFmtId="9" fontId="34" fillId="0" borderId="3" xfId="0" applyNumberFormat="1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right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horizontal="right" shrinkToFit="1"/>
    </xf>
    <xf numFmtId="41" fontId="2" fillId="0" borderId="0" xfId="0" applyNumberFormat="1" applyFont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177" fontId="45" fillId="0" borderId="7" xfId="0" applyNumberFormat="1" applyFont="1" applyBorder="1" applyAlignment="1">
      <alignment horizontal="center" vertical="center"/>
    </xf>
    <xf numFmtId="177" fontId="45" fillId="0" borderId="2" xfId="0" applyNumberFormat="1" applyFont="1" applyBorder="1" applyAlignment="1">
      <alignment horizontal="center" vertical="center"/>
    </xf>
    <xf numFmtId="41" fontId="2" fillId="0" borderId="0" xfId="94" applyFont="1" applyFill="1" applyAlignment="1" applyProtection="1">
      <alignment vertical="center" shrinkToFit="1"/>
      <protection locked="0"/>
    </xf>
    <xf numFmtId="176" fontId="31" fillId="0" borderId="0" xfId="0" applyNumberFormat="1" applyFont="1" applyAlignment="1">
      <alignment horizontal="center" vertical="center"/>
    </xf>
    <xf numFmtId="0" fontId="35" fillId="0" borderId="12" xfId="0" applyFont="1" applyBorder="1" applyAlignment="1">
      <alignment horizontal="right" vertical="center" wrapText="1"/>
    </xf>
    <xf numFmtId="0" fontId="35" fillId="0" borderId="12" xfId="0" applyFont="1" applyBorder="1" applyAlignment="1">
      <alignment horizontal="center" vertical="center" wrapText="1"/>
    </xf>
    <xf numFmtId="9" fontId="35" fillId="0" borderId="12" xfId="0" applyNumberFormat="1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shrinkToFit="1"/>
    </xf>
    <xf numFmtId="41" fontId="2" fillId="0" borderId="0" xfId="94" applyFont="1" applyFill="1" applyAlignment="1" applyProtection="1">
      <alignment horizontal="right" vertical="center"/>
      <protection locked="0"/>
    </xf>
    <xf numFmtId="41" fontId="2" fillId="0" borderId="0" xfId="0" applyNumberFormat="1" applyFont="1" applyAlignment="1" applyProtection="1">
      <alignment horizontal="right" vertical="center"/>
      <protection locked="0"/>
    </xf>
    <xf numFmtId="41" fontId="37" fillId="0" borderId="0" xfId="94" applyFont="1" applyFill="1" applyBorder="1" applyAlignment="1" applyProtection="1">
      <alignment horizontal="right" vertical="center"/>
    </xf>
    <xf numFmtId="0" fontId="45" fillId="0" borderId="0" xfId="0" applyFont="1"/>
    <xf numFmtId="0" fontId="45" fillId="0" borderId="0" xfId="0" applyFont="1" applyAlignment="1">
      <alignment horizontal="center"/>
    </xf>
    <xf numFmtId="177" fontId="45" fillId="0" borderId="0" xfId="0" applyNumberFormat="1" applyFont="1"/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vertical="center"/>
    </xf>
    <xf numFmtId="0" fontId="40" fillId="0" borderId="0" xfId="0" applyFont="1"/>
    <xf numFmtId="0" fontId="45" fillId="0" borderId="0" xfId="0" applyFont="1" applyAlignment="1">
      <alignment vertical="center"/>
    </xf>
    <xf numFmtId="0" fontId="0" fillId="0" borderId="0" xfId="0" applyAlignment="1">
      <alignment vertical="center"/>
    </xf>
    <xf numFmtId="0" fontId="46" fillId="0" borderId="0" xfId="0" applyFont="1" applyAlignment="1">
      <alignment horizontal="center" vertical="center" wrapText="1"/>
    </xf>
    <xf numFmtId="0" fontId="41" fillId="6" borderId="14" xfId="0" applyFont="1" applyFill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43" fillId="4" borderId="2" xfId="0" applyNumberFormat="1" applyFont="1" applyFill="1" applyBorder="1" applyAlignment="1">
      <alignment vertical="center"/>
    </xf>
    <xf numFmtId="41" fontId="0" fillId="0" borderId="2" xfId="0" applyNumberFormat="1" applyBorder="1" applyAlignment="1">
      <alignment vertical="center"/>
    </xf>
    <xf numFmtId="41" fontId="0" fillId="0" borderId="1" xfId="0" applyNumberFormat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45" fillId="0" borderId="7" xfId="0" applyFont="1" applyBorder="1" applyAlignment="1">
      <alignment horizontal="center" vertical="center"/>
    </xf>
    <xf numFmtId="41" fontId="44" fillId="0" borderId="2" xfId="0" applyNumberFormat="1" applyFont="1" applyBorder="1" applyAlignment="1">
      <alignment vertical="center"/>
    </xf>
    <xf numFmtId="0" fontId="45" fillId="0" borderId="7" xfId="0" applyFont="1" applyBorder="1" applyAlignment="1">
      <alignment horizontal="center" vertical="center" shrinkToFit="1"/>
    </xf>
    <xf numFmtId="41" fontId="0" fillId="5" borderId="1" xfId="0" applyNumberFormat="1" applyFill="1" applyBorder="1" applyAlignment="1">
      <alignment horizontal="right" vertical="center"/>
    </xf>
    <xf numFmtId="10" fontId="0" fillId="5" borderId="16" xfId="0" applyNumberFormat="1" applyFill="1" applyBorder="1" applyAlignment="1">
      <alignment horizontal="left" vertical="center"/>
    </xf>
    <xf numFmtId="41" fontId="0" fillId="0" borderId="1" xfId="0" applyNumberFormat="1" applyBorder="1" applyAlignment="1">
      <alignment horizontal="right" vertical="center"/>
    </xf>
    <xf numFmtId="10" fontId="45" fillId="0" borderId="0" xfId="0" applyNumberFormat="1" applyFont="1"/>
    <xf numFmtId="177" fontId="0" fillId="5" borderId="16" xfId="0" applyNumberFormat="1" applyFill="1" applyBorder="1" applyAlignment="1">
      <alignment horizontal="left" vertical="center"/>
    </xf>
    <xf numFmtId="0" fontId="45" fillId="0" borderId="2" xfId="0" applyFont="1" applyBorder="1" applyAlignment="1">
      <alignment horizontal="center"/>
    </xf>
    <xf numFmtId="0" fontId="47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0" fillId="5" borderId="1" xfId="0" applyFill="1" applyBorder="1" applyAlignment="1">
      <alignment horizontal="right" vertical="center" shrinkToFit="1"/>
    </xf>
    <xf numFmtId="41" fontId="44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10" fontId="0" fillId="0" borderId="16" xfId="0" applyNumberFormat="1" applyBorder="1" applyAlignment="1">
      <alignment horizontal="left" vertical="center"/>
    </xf>
    <xf numFmtId="178" fontId="44" fillId="0" borderId="2" xfId="0" applyNumberFormat="1" applyFont="1" applyBorder="1" applyAlignment="1">
      <alignment horizontal="center" vertical="center"/>
    </xf>
    <xf numFmtId="38" fontId="45" fillId="0" borderId="0" xfId="0" applyNumberFormat="1" applyFont="1" applyAlignment="1">
      <alignment horizontal="center"/>
    </xf>
    <xf numFmtId="38" fontId="45" fillId="0" borderId="0" xfId="0" applyNumberFormat="1" applyFont="1"/>
    <xf numFmtId="0" fontId="0" fillId="5" borderId="1" xfId="0" applyFill="1" applyBorder="1" applyAlignment="1">
      <alignment horizontal="right" vertical="center"/>
    </xf>
    <xf numFmtId="177" fontId="0" fillId="0" borderId="16" xfId="0" applyNumberFormat="1" applyBorder="1" applyAlignment="1">
      <alignment horizontal="left" vertical="center"/>
    </xf>
    <xf numFmtId="38" fontId="47" fillId="0" borderId="0" xfId="0" applyNumberFormat="1" applyFont="1"/>
    <xf numFmtId="41" fontId="43" fillId="7" borderId="7" xfId="0" applyNumberFormat="1" applyFont="1" applyFill="1" applyBorder="1" applyAlignment="1">
      <alignment vertical="center"/>
    </xf>
    <xf numFmtId="41" fontId="0" fillId="7" borderId="7" xfId="0" applyNumberFormat="1" applyFill="1" applyBorder="1" applyAlignment="1">
      <alignment horizontal="right" vertical="center"/>
    </xf>
    <xf numFmtId="41" fontId="0" fillId="7" borderId="13" xfId="0" applyNumberFormat="1" applyFill="1" applyBorder="1" applyAlignment="1">
      <alignment horizontal="right" vertical="center"/>
    </xf>
    <xf numFmtId="10" fontId="0" fillId="7" borderId="30" xfId="0" applyNumberFormat="1" applyFill="1" applyBorder="1" applyAlignment="1">
      <alignment horizontal="left" vertical="center"/>
    </xf>
    <xf numFmtId="41" fontId="43" fillId="4" borderId="18" xfId="0" applyNumberFormat="1" applyFont="1" applyFill="1" applyBorder="1" applyAlignment="1">
      <alignment vertical="center"/>
    </xf>
    <xf numFmtId="41" fontId="0" fillId="3" borderId="18" xfId="0" applyNumberFormat="1" applyFill="1" applyBorder="1" applyAlignment="1">
      <alignment horizontal="right" vertical="center"/>
    </xf>
    <xf numFmtId="41" fontId="45" fillId="0" borderId="0" xfId="0" applyNumberFormat="1" applyFont="1" applyAlignment="1">
      <alignment horizontal="center"/>
    </xf>
    <xf numFmtId="41" fontId="45" fillId="0" borderId="0" xfId="0" applyNumberFormat="1" applyFont="1"/>
    <xf numFmtId="177" fontId="45" fillId="0" borderId="2" xfId="0" applyNumberFormat="1" applyFont="1" applyBorder="1" applyAlignment="1">
      <alignment horizontal="center"/>
    </xf>
    <xf numFmtId="0" fontId="35" fillId="0" borderId="2" xfId="0" applyFont="1" applyBorder="1" applyAlignment="1">
      <alignment vertical="center" wrapText="1"/>
    </xf>
    <xf numFmtId="0" fontId="33" fillId="0" borderId="0" xfId="94" applyNumberFormat="1" applyFont="1" applyFill="1" applyBorder="1" applyAlignment="1" applyProtection="1">
      <alignment vertical="center"/>
      <protection locked="0"/>
    </xf>
    <xf numFmtId="0" fontId="49" fillId="0" borderId="0" xfId="0" applyFont="1" applyAlignment="1">
      <alignment horizontal="center" vertical="center"/>
    </xf>
    <xf numFmtId="0" fontId="50" fillId="8" borderId="0" xfId="0" applyFont="1" applyFill="1" applyAlignment="1">
      <alignment horizontal="center" vertical="center" wrapText="1"/>
    </xf>
    <xf numFmtId="0" fontId="50" fillId="8" borderId="2" xfId="0" applyFont="1" applyFill="1" applyBorder="1" applyAlignment="1">
      <alignment horizontal="center" vertical="center" wrapText="1"/>
    </xf>
    <xf numFmtId="0" fontId="50" fillId="3" borderId="2" xfId="0" applyFont="1" applyFill="1" applyBorder="1" applyAlignment="1">
      <alignment horizontal="center" vertical="center" wrapText="1"/>
    </xf>
    <xf numFmtId="0" fontId="51" fillId="8" borderId="32" xfId="0" applyFont="1" applyFill="1" applyBorder="1" applyAlignment="1">
      <alignment horizontal="center" vertical="center" wrapText="1"/>
    </xf>
    <xf numFmtId="0" fontId="51" fillId="8" borderId="33" xfId="0" applyFont="1" applyFill="1" applyBorder="1" applyAlignment="1">
      <alignment horizontal="center" vertical="center" wrapText="1"/>
    </xf>
    <xf numFmtId="0" fontId="51" fillId="0" borderId="34" xfId="0" applyFont="1" applyBorder="1" applyAlignment="1">
      <alignment horizontal="center" vertical="center" wrapText="1"/>
    </xf>
    <xf numFmtId="0" fontId="51" fillId="0" borderId="35" xfId="0" applyFont="1" applyBorder="1" applyAlignment="1">
      <alignment horizontal="center" vertical="center" wrapText="1"/>
    </xf>
    <xf numFmtId="41" fontId="50" fillId="3" borderId="35" xfId="94" applyFont="1" applyFill="1" applyBorder="1" applyAlignment="1">
      <alignment horizontal="center" vertical="center" wrapText="1"/>
    </xf>
    <xf numFmtId="41" fontId="51" fillId="0" borderId="36" xfId="94" applyFont="1" applyBorder="1" applyAlignment="1">
      <alignment horizontal="center" wrapText="1"/>
    </xf>
    <xf numFmtId="0" fontId="51" fillId="9" borderId="34" xfId="0" applyFont="1" applyFill="1" applyBorder="1" applyAlignment="1">
      <alignment horizontal="center" vertical="center" wrapText="1"/>
    </xf>
    <xf numFmtId="41" fontId="50" fillId="3" borderId="34" xfId="94" applyFont="1" applyFill="1" applyBorder="1" applyAlignment="1">
      <alignment horizontal="center" wrapText="1"/>
    </xf>
    <xf numFmtId="41" fontId="51" fillId="9" borderId="34" xfId="94" applyFont="1" applyFill="1" applyBorder="1" applyAlignment="1">
      <alignment horizontal="center" wrapText="1"/>
    </xf>
    <xf numFmtId="0" fontId="49" fillId="9" borderId="0" xfId="0" applyFont="1" applyFill="1" applyAlignment="1">
      <alignment horizontal="center" vertical="center"/>
    </xf>
    <xf numFmtId="41" fontId="51" fillId="0" borderId="34" xfId="94" applyFont="1" applyBorder="1" applyAlignment="1">
      <alignment horizontal="center" wrapText="1"/>
    </xf>
    <xf numFmtId="41" fontId="50" fillId="3" borderId="34" xfId="94" applyFont="1" applyFill="1" applyBorder="1" applyAlignment="1">
      <alignment horizontal="center" vertical="center" wrapText="1"/>
    </xf>
    <xf numFmtId="41" fontId="51" fillId="0" borderId="34" xfId="94" applyFont="1" applyBorder="1" applyAlignment="1">
      <alignment horizontal="center" vertical="center" wrapText="1"/>
    </xf>
    <xf numFmtId="0" fontId="51" fillId="10" borderId="34" xfId="0" applyFont="1" applyFill="1" applyBorder="1" applyAlignment="1">
      <alignment horizontal="center" vertical="center" wrapText="1"/>
    </xf>
    <xf numFmtId="41" fontId="50" fillId="10" borderId="34" xfId="94" applyFont="1" applyFill="1" applyBorder="1" applyAlignment="1">
      <alignment horizontal="center" wrapText="1"/>
    </xf>
    <xf numFmtId="41" fontId="51" fillId="10" borderId="34" xfId="94" applyFont="1" applyFill="1" applyBorder="1" applyAlignment="1">
      <alignment horizontal="center" wrapText="1"/>
    </xf>
    <xf numFmtId="0" fontId="49" fillId="10" borderId="0" xfId="0" applyFont="1" applyFill="1" applyAlignment="1">
      <alignment horizontal="center" vertical="center"/>
    </xf>
    <xf numFmtId="41" fontId="50" fillId="10" borderId="34" xfId="94" applyFont="1" applyFill="1" applyBorder="1" applyAlignment="1">
      <alignment horizontal="center" vertical="center" wrapText="1"/>
    </xf>
    <xf numFmtId="41" fontId="51" fillId="0" borderId="37" xfId="94" applyFont="1" applyBorder="1" applyAlignment="1">
      <alignment horizontal="center" wrapText="1"/>
    </xf>
    <xf numFmtId="0" fontId="49" fillId="3" borderId="0" xfId="0" applyFont="1" applyFill="1" applyAlignment="1">
      <alignment horizontal="center" vertical="center"/>
    </xf>
    <xf numFmtId="41" fontId="2" fillId="0" borderId="0" xfId="94" applyFont="1" applyAlignment="1" applyProtection="1">
      <alignment horizontal="center" vertical="center"/>
      <protection locked="0"/>
    </xf>
    <xf numFmtId="0" fontId="34" fillId="0" borderId="1" xfId="0" quotePrefix="1" applyFont="1" applyBorder="1" applyAlignment="1">
      <alignment horizontal="center" vertical="center"/>
    </xf>
    <xf numFmtId="0" fontId="2" fillId="0" borderId="0" xfId="97" quotePrefix="1" applyFont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1" fillId="6" borderId="21" xfId="0" applyFont="1" applyFill="1" applyBorder="1" applyAlignment="1">
      <alignment horizontal="center" vertical="center"/>
    </xf>
    <xf numFmtId="0" fontId="41" fillId="6" borderId="22" xfId="0" applyFont="1" applyFill="1" applyBorder="1" applyAlignment="1">
      <alignment horizontal="center" vertical="center"/>
    </xf>
    <xf numFmtId="0" fontId="41" fillId="6" borderId="23" xfId="0" applyFont="1" applyFill="1" applyBorder="1" applyAlignment="1">
      <alignment horizontal="center" vertical="center"/>
    </xf>
    <xf numFmtId="0" fontId="41" fillId="6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1" fontId="44" fillId="0" borderId="1" xfId="0" applyNumberFormat="1" applyFont="1" applyBorder="1" applyAlignment="1">
      <alignment horizontal="center" vertical="center"/>
    </xf>
    <xf numFmtId="41" fontId="44" fillId="0" borderId="5" xfId="0" applyNumberFormat="1" applyFont="1" applyBorder="1" applyAlignment="1">
      <alignment horizontal="center" vertical="center"/>
    </xf>
    <xf numFmtId="41" fontId="24" fillId="0" borderId="1" xfId="0" applyNumberFormat="1" applyFont="1" applyBorder="1" applyAlignment="1">
      <alignment horizontal="center" vertical="center"/>
    </xf>
    <xf numFmtId="41" fontId="24" fillId="0" borderId="1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41" fontId="0" fillId="4" borderId="19" xfId="0" applyNumberFormat="1" applyFill="1" applyBorder="1" applyAlignment="1">
      <alignment horizontal="center" vertical="center"/>
    </xf>
    <xf numFmtId="41" fontId="0" fillId="4" borderId="20" xfId="0" applyNumberFormat="1" applyFill="1" applyBorder="1" applyAlignment="1">
      <alignment horizontal="center" vertical="center"/>
    </xf>
    <xf numFmtId="0" fontId="33" fillId="0" borderId="0" xfId="93" applyFont="1" applyAlignment="1">
      <alignment horizontal="center" vertical="center"/>
    </xf>
    <xf numFmtId="41" fontId="33" fillId="0" borderId="0" xfId="93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41" fontId="2" fillId="0" borderId="0" xfId="0" applyNumberFormat="1" applyFont="1" applyAlignment="1">
      <alignment horizontal="center"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center" vertical="center" shrinkToFit="1"/>
    </xf>
    <xf numFmtId="0" fontId="34" fillId="0" borderId="2" xfId="0" applyFont="1" applyBorder="1" applyAlignment="1">
      <alignment horizontal="center" vertical="center" wrapText="1" shrinkToFit="1"/>
    </xf>
    <xf numFmtId="0" fontId="35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shrinkToFit="1"/>
    </xf>
    <xf numFmtId="0" fontId="34" fillId="0" borderId="1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0" fillId="8" borderId="38" xfId="0" applyFont="1" applyFill="1" applyBorder="1" applyAlignment="1">
      <alignment horizontal="center" vertical="center"/>
    </xf>
    <xf numFmtId="0" fontId="50" fillId="8" borderId="39" xfId="0" applyFont="1" applyFill="1" applyBorder="1" applyAlignment="1">
      <alignment horizontal="center" vertical="center"/>
    </xf>
    <xf numFmtId="0" fontId="50" fillId="8" borderId="7" xfId="0" applyFont="1" applyFill="1" applyBorder="1" applyAlignment="1">
      <alignment horizontal="center" vertical="center" wrapText="1"/>
    </xf>
    <xf numFmtId="0" fontId="50" fillId="8" borderId="8" xfId="0" applyFont="1" applyFill="1" applyBorder="1" applyAlignment="1">
      <alignment horizontal="center" vertical="center" wrapText="1"/>
    </xf>
    <xf numFmtId="0" fontId="50" fillId="8" borderId="31" xfId="0" applyFont="1" applyFill="1" applyBorder="1" applyAlignment="1">
      <alignment horizontal="center" vertical="center" wrapText="1"/>
    </xf>
    <xf numFmtId="0" fontId="50" fillId="8" borderId="32" xfId="0" applyFont="1" applyFill="1" applyBorder="1" applyAlignment="1">
      <alignment horizontal="center" vertical="center" wrapText="1"/>
    </xf>
  </cellXfs>
  <cellStyles count="105">
    <cellStyle name=" " xfId="1"/>
    <cellStyle name="          _x000d__x000a_386grabber=vga.3gr_x000d__x000a_" xfId="2"/>
    <cellStyle name=" _97연말" xfId="3"/>
    <cellStyle name=" _97연말1" xfId="4"/>
    <cellStyle name=" _Book1" xfId="5"/>
    <cellStyle name="#_cost9702 (2)_계통도 (2)_계통도 " xfId="6"/>
    <cellStyle name="#_cost9702 (2)_공사비예산서 (2)_계통도 " xfId="7"/>
    <cellStyle name="#_cost9702 (2)_공사비예산서_계통도 " xfId="8"/>
    <cellStyle name="#_cost9702 (2)_예정공정표 (2)_계통도 " xfId="9"/>
    <cellStyle name="#_cost9702 (2)_주요자재_계통도 " xfId="10"/>
    <cellStyle name="#_예정공정표_계통도 " xfId="11"/>
    <cellStyle name="#_품셈 " xfId="12"/>
    <cellStyle name="#_품셈_계통도 " xfId="13"/>
    <cellStyle name="?? [0]_????? " xfId="14"/>
    <cellStyle name="??_????? " xfId="15"/>
    <cellStyle name="?珠??? " xfId="16"/>
    <cellStyle name="_검암2차사전공사(본사검토) " xfId="17"/>
    <cellStyle name="_사전공사(토목본사검토) " xfId="18"/>
    <cellStyle name="_인원계획표 " xfId="19"/>
    <cellStyle name="_인원계획표 _검암2차사전공사(본사검토) " xfId="20"/>
    <cellStyle name="_인원계획표 _사전공사(토목본사검토) " xfId="21"/>
    <cellStyle name="_인원계획표 _적격 " xfId="22"/>
    <cellStyle name="_입찰표지 " xfId="23"/>
    <cellStyle name="_입찰표지 _검암2차사전공사(본사검토) " xfId="24"/>
    <cellStyle name="_입찰표지 _사전공사(토목본사검토) " xfId="25"/>
    <cellStyle name="_적격 " xfId="26"/>
    <cellStyle name="_적격 _집행갑지 " xfId="27"/>
    <cellStyle name="_적격(화산) " xfId="28"/>
    <cellStyle name="_적격(화산) _검암2차사전공사(본사검토) " xfId="29"/>
    <cellStyle name="_적격(화산) _사전공사(토목본사검토) " xfId="30"/>
    <cellStyle name="_집행갑지 " xfId="31"/>
    <cellStyle name="_총괄공사대갑 " xfId="32"/>
    <cellStyle name="¤@?e_TEST-1 " xfId="33"/>
    <cellStyle name="A¨­???? [0]_INQUIRY ????¨?¡?A??A?ª " xfId="34"/>
    <cellStyle name="A¨­????_INQUIRY ????¨?¡?A??A?ª " xfId="35"/>
    <cellStyle name="A¨­￠￢￠O [0]_INQUIRY ￠?￥i¨u¡AAⓒ￢Aⓒª " xfId="36"/>
    <cellStyle name="A¨­¢¬¢Ò [0]_INQUIRY ¢¯¥ì¨ú¡ÀA©¬A©ª " xfId="37"/>
    <cellStyle name="A¨­￠￢￠O_INQUIRY ￠?￥i¨u¡AAⓒ￢Aⓒª " xfId="38"/>
    <cellStyle name="A¨­¢¬¢Ò_INQUIRY ¢¯¥ì¨ú¡ÀA©¬A©ª " xfId="39"/>
    <cellStyle name="Aee­ " xfId="40"/>
    <cellStyle name="AeE­ [0]_ 2ÆAAþº° " xfId="41"/>
    <cellStyle name="ÅëÈ­ [0]_2000¼ÕÈ® " xfId="42"/>
    <cellStyle name="AeE­ [0]_AMT " xfId="43"/>
    <cellStyle name="AeE­_ 2ÆAAþº° " xfId="44"/>
    <cellStyle name="ÅëÈ­_2000¼ÕÈ® " xfId="45"/>
    <cellStyle name="AeE­_AMT " xfId="46"/>
    <cellStyle name="AeE¡? [0]_INQUIRY ????¨?¡?A??A?ª " xfId="47"/>
    <cellStyle name="AeE¡?_INQUIRY ????¨?¡?A??A?ª " xfId="48"/>
    <cellStyle name="AeE¡© [0]_INQUIRY ¢¯¥ì¨ú¡ÀA©¬A©ª " xfId="49"/>
    <cellStyle name="AeE¡©_INQUIRY ¢¯¥ì¨ú¡ÀA©¬A©ª " xfId="50"/>
    <cellStyle name="AeE¡ⓒ [0]_INQUIRY ￠?￥i¨u¡AAⓒ￢Aⓒª " xfId="51"/>
    <cellStyle name="AeE¡ⓒ_INQUIRY ￠?￥i¨u¡AAⓒ￢Aⓒª " xfId="52"/>
    <cellStyle name="AÞ¸¶ [0]_ 2ÆAAþº° " xfId="53"/>
    <cellStyle name="ÄÞ¸¶ [0]_2000¼ÕÈ® " xfId="54"/>
    <cellStyle name="AÞ¸¶ [0]_AN°y(1.25) " xfId="55"/>
    <cellStyle name="AÞ¸¶_ 2ÆAAþº° " xfId="56"/>
    <cellStyle name="ÄÞ¸¶_2000¼ÕÈ® " xfId="57"/>
    <cellStyle name="AÞ¸¶_INQUIRY ¿μ¾÷AßAø " xfId="58"/>
    <cellStyle name="b椬ៜ_x000c_Comma_ODCOS " xfId="59"/>
    <cellStyle name="C¡?A¨ª_¡?c¨?¡?¨?I¨?¡Æ AN¡Æe " xfId="60"/>
    <cellStyle name="C¡IA¨ª_¡ic¨u¡A¨￢I¨￢¡Æ AN¡Æe " xfId="61"/>
    <cellStyle name="C¡ÍA¨ª_¡íc¨ú¡À¨¬I¨¬¡Æ AN¡Æe " xfId="62"/>
    <cellStyle name="C￥AØ_  FAB AIA¤  " xfId="63"/>
    <cellStyle name="Ç¥ÁØ_5-1±¤°í " xfId="64"/>
    <cellStyle name="C￥AØ_5-1±¤°i _Co´e¾÷¹≪AßAø " xfId="65"/>
    <cellStyle name="Ç¥ÁØ_Áý°èÇ¥(2¿ù) " xfId="66"/>
    <cellStyle name="C￥AØ_CoAo¹yAI °A¾×¿ⓒ½A " xfId="67"/>
    <cellStyle name="Ç¥ÁØ_ÇöÈ²_¹®Á¦Á¡ " xfId="68"/>
    <cellStyle name="C￥AØ_E¸AaAO½A " xfId="69"/>
    <cellStyle name="Comma" xfId="70"/>
    <cellStyle name="Comma [0]" xfId="71"/>
    <cellStyle name="Comma_ SG&amp;A Bridge " xfId="72"/>
    <cellStyle name="Currency" xfId="73"/>
    <cellStyle name="Currency [0]" xfId="74"/>
    <cellStyle name="currency-$_표지 " xfId="75"/>
    <cellStyle name="Currency_ SG&amp;A Bridge " xfId="76"/>
    <cellStyle name="Currency1" xfId="77"/>
    <cellStyle name="Followed Hyperlink" xfId="78"/>
    <cellStyle name="Hyperlink" xfId="79"/>
    <cellStyle name="normal" xfId="80"/>
    <cellStyle name="Percent" xfId="81"/>
    <cellStyle name="S " xfId="82"/>
    <cellStyle name="똿떓죶Ø괻 [0.00]_NT Server " xfId="83"/>
    <cellStyle name="똿떓죶Ø괻_NT Server " xfId="84"/>
    <cellStyle name="묮뎋 [0.00]_NT Server " xfId="85"/>
    <cellStyle name="묮뎋_NT Server " xfId="86"/>
    <cellStyle name="쉼표 [0]" xfId="94" builtinId="6"/>
    <cellStyle name="쉼표 [0] 2" xfId="101"/>
    <cellStyle name="쉼표 [0] 2 2" xfId="98"/>
    <cellStyle name="쉼표 [0] 3" xfId="102"/>
    <cellStyle name="쉼표 [0] 4" xfId="99"/>
    <cellStyle name="쉼표 [0] 5 3" xfId="100"/>
    <cellStyle name="일위대가_일위대가" xfId="87"/>
    <cellStyle name="콤마 [0]_  종  합  " xfId="88"/>
    <cellStyle name="콤마_  종  합  " xfId="89"/>
    <cellStyle name="표준" xfId="0" builtinId="0"/>
    <cellStyle name="표준 2" xfId="90"/>
    <cellStyle name="표준 3" xfId="91"/>
    <cellStyle name="표준 4" xfId="92"/>
    <cellStyle name="표준 5" xfId="93"/>
    <cellStyle name="표준 6" xfId="103"/>
    <cellStyle name="표준 7" xfId="104"/>
    <cellStyle name="표준 8" xfId="96"/>
    <cellStyle name="표준_내역서" xfId="97"/>
    <cellStyle name="표준_전기내역서(한림초)-0415" xfId="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29.xml"/><Relationship Id="rId21" Type="http://schemas.openxmlformats.org/officeDocument/2006/relationships/externalLink" Target="externalLinks/externalLink11.xml"/><Relationship Id="rId34" Type="http://schemas.openxmlformats.org/officeDocument/2006/relationships/externalLink" Target="externalLinks/externalLink24.xml"/><Relationship Id="rId42" Type="http://schemas.openxmlformats.org/officeDocument/2006/relationships/externalLink" Target="externalLinks/externalLink32.xml"/><Relationship Id="rId47" Type="http://schemas.openxmlformats.org/officeDocument/2006/relationships/sheetMetadata" Target="metadata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9" Type="http://schemas.openxmlformats.org/officeDocument/2006/relationships/externalLink" Target="externalLinks/externalLink19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40" Type="http://schemas.openxmlformats.org/officeDocument/2006/relationships/externalLink" Target="externalLinks/externalLink3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49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3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c\&#44277;&#47924;&#50629;&#47924;\&#45824;&#48376;&#49324;\&#44148;&#52629;&#49884;&#44277;&#54016;%20&#44277;&#49324;&#54788;&#54889;&#48372;&#44256;\4&#50900;&#49892;&#51201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57;&#52384;\&#54252;&#52380;&#49569;&#50864;&#49688;&#47049;\hb\&#49340;&#49328;1&#51648;&#44396;(&#49892;&#49884;)\&#51452;&#44277;&#49688;&#47049;\&#51068;&#50948;&#45824;&#44032;98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K-SERVER\Design\Users\SungJin\Desktop\Documents%20and%20Settings\Administrator\My%20Documents\&#52397;&#49569;&#51088;&#47308;\&#52397;&#49569;&#51088;&#4730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K-SERVER\Design\Users\SungJin\Desktop\Documents%20and%20Settings\WindowsXP\My%20Documents\&#51204;&#44592;&#51088;&#4730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2285;&#51652;\&#51077;&#52272;&#50857;\My%20Documents\Khdata99\&#44288;&#47532;&#52397;\&#49436;&#50872;\&#44053;&#48320;&#48513;&#47196;\My%20Documents\KHDATA\&#44288;&#47532;&#52397;\&#50896;&#45224;-&#50872;&#51652;\&#50896;&#45224;&#50872;&#51652;&#45209;&#52272;&#45236;&#50669;(99.4.13%20&#48512;&#49328;&#52397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K-SERVER\Design\Documents%20and%20Settings\&#51312;%20&#50689;&#51008;\&#52397;&#49569;&#51088;&#4730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2285;&#51652;\&#51077;&#52272;&#50857;\My%20Documents\Khdata99\&#44288;&#47532;&#52397;\&#50896;&#45224;-&#50872;&#51652;\&#50896;&#45224;&#50872;&#51652;&#45209;&#52272;&#45236;&#50669;(99.4.13%20&#48512;&#49328;&#52397;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49453;\&#51089;&#50629;&#48169;%20(f)\backup1\2001&#45380;\&#49888;&#50900;&#52397;&#49548;&#45380;&#47928;&#54868;&#49468;&#53552;\&#45236;&#50669;&#4943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49453;\&#51089;&#50629;&#48169;%20(f)\Program%20Files\AutoCAD%20R14\&#49892;&#49884;\&#49569;&#46972;&#52488;&#46321;&#54617;&#44368;\&#45236;&#50669;&#49436;\&#49569;&#46972;&#52488;&#51473;&#54617;&#44368;(final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b\&#49340;&#49328;1&#51648;&#44396;(&#49892;&#49884;)\&#51452;&#44277;&#49688;&#47049;\&#51068;&#50948;&#45824;&#44032;98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54984;\&#47196;&#52972;%20&#46356;&#49828;&#53356;%20(e)\pjt-2002\&#54217;&#54868;&#51032;&#45840;\&#50696;&#49328;&#49436;(&#51068;&#50948;&#45824;&#44032;,&#45840;)\&#49444;&#44228;&#48320;&#44221;(&#44397;&#51088;)\&#44397;&#51088;&#48320;&#44221;&#53685;&#49888;\13&#5226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IWOOK\&#50641;&#49828;&#54252;\hb\&#49340;&#49328;1&#51648;&#44396;(&#49892;&#49884;)\&#51452;&#44277;&#49688;&#47049;\&#51068;&#50948;&#45824;&#44032;980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48176;\1%20&#52397;&#49569;&#51649;&#50896;&#48169;\My%20Documents\&#52397;&#49569;&#51088;&#47308;\&#52397;&#49569;&#51088;&#4730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69;&#54788;&#50857;\&#54532;&#47196;&#51229;&#53944;\hb\&#49340;&#49328;1&#51648;&#44396;(&#49892;&#49884;)\&#51452;&#44277;&#49688;&#47049;\&#51068;&#50948;&#45824;&#44032;980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592;&#50865;\&#50857;&#50669;&#51088;&#47308;\PROJECT\&#44396;&#46993;&#51652;&#45224;\&#49688;&#47049;\2.&#54616;&#48512;\23.&#44368;&#44033;\&#53664;&#44277;\&#48376;&#49440;(PL.GIRDER)&#49688;&#47049;\&#51221;&#50857;&#55148;\KMJ\WELL\FOUND\S\SD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wp\dacom\&#50896;&#51452;~&#51228;&#52380;\&#50896;&#51452;&#52572;&#51333;\&#44277;&#53685;&#51088;&#4730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_KIM\&#45824;&#51204;%20EXPO\hb\&#49340;&#49328;1&#51648;&#44396;(&#49892;&#49884;)\&#51452;&#44277;&#49688;&#47049;\&#51068;&#50948;&#45824;&#44032;980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2285;&#51652;\&#51077;&#52272;&#50857;\My%20Documents\KHDATA\&#44288;&#47532;&#52397;\&#50896;&#45224;-&#50872;&#51652;\&#50896;&#45224;&#50872;&#51652;&#45209;&#52272;&#45236;&#50669;(99.4.13%20&#48512;&#49328;&#52397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0948;&#45824;&#44032;980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2285;&#51652;\&#51077;&#52272;&#50857;\My%20Documents\Khdata99\&#44288;&#47532;&#52397;\&#49436;&#50872;\&#44053;&#48320;&#48513;&#47196;\My%20Documents\KHDATA\&#54620;&#44397;&#51204;&#47141;\&#49888;&#49457;&#45224;-&#44552;&#44257;\&#49888;&#49457;&#45224;&#53804;&#52272;&#45236;&#50669;(1&#48264;&#45236;&#50669;)(2)\KHDATA\&#44288;&#47532;&#52397;\&#50896;&#45224;-&#50872;&#51652;\&#50896;&#45224;&#50872;&#51652;&#45209;&#52272;&#45236;&#50669;(99.4.13%20&#48512;&#49328;&#52397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277;&#50976;&#54260;&#45908;\twotwo-note\Fyb\&#50516;&#54032;&#51221;(2001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221;&#49692;\&#45824;&#51204;%20EXPO\hb\&#49340;&#49328;1&#51648;&#44396;(&#49892;&#49884;)\&#51452;&#44277;&#49688;&#47049;\&#51068;&#50948;&#45824;&#44032;9803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Book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116;&#48393;\PROJECT\hb\&#49340;&#49328;1&#51648;&#44396;(&#49892;&#49884;)\&#51452;&#44277;&#49688;&#47049;\&#51068;&#50948;&#45824;&#44032;980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49453;\&#51089;&#50629;&#48169;%20(f)\&#45236;&#50669;&#49436;sample\K-SET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K-SERVER\Design\Users\SungJin\Desktop\My%20Documents\&#52397;&#49569;&#51088;&#47308;\&#52397;&#49569;&#51088;&#4730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cljh\c\EXCEL\&#49688;&#51452;\&#49324;&#50629;&#49457;~1\96\&#49552;&#51061;&#44592;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K-SERVER\Design\hb\&#49340;&#49328;1&#51648;&#44396;(&#49892;&#49884;)\&#51452;&#44277;&#49688;&#47049;\&#51068;&#50948;&#45824;&#44032;98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work\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52;&#51116;&#50857;\&#45800;&#51648;&#48512;\hb\&#49340;&#49328;1&#51648;&#44396;(&#49892;&#49884;)\&#51452;&#44277;&#49688;&#47049;\&#51068;&#50948;&#45824;&#44032;98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44397;\C\hb\&#49340;&#49328;1&#51648;&#44396;(&#49892;&#49884;)\&#51452;&#44277;&#49688;&#47049;\&#51068;&#50948;&#45824;&#44032;98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문"/>
      <sheetName val="6PILE  (돌출)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일위대가표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  <sheetName val="내역"/>
      <sheetName val="경율산정"/>
      <sheetName val="전기"/>
      <sheetName val="내역서"/>
      <sheetName val="노임단가"/>
      <sheetName val="원형맨홀수량"/>
      <sheetName val="base"/>
      <sheetName val="첨부1-1"/>
      <sheetName val="우수받이"/>
      <sheetName val="I一般比"/>
      <sheetName val="대비2"/>
      <sheetName val="단위단가"/>
      <sheetName val="Sheet1"/>
      <sheetName val="N賃率-職"/>
      <sheetName val="일위대가"/>
      <sheetName val="설계산출기초"/>
      <sheetName val="도급예산내역서봉투"/>
      <sheetName val="공사원가계산서"/>
      <sheetName val="기계경비(시간당)"/>
      <sheetName val="효성CB 1P기초"/>
      <sheetName val="설계산출표지"/>
      <sheetName val="DATA"/>
      <sheetName val="도급예산내역서총괄표"/>
      <sheetName val="램머"/>
      <sheetName val="단가조사"/>
      <sheetName val="Baby일위대가"/>
      <sheetName val="노임"/>
      <sheetName val="분전함신설"/>
      <sheetName val="단가산출"/>
      <sheetName val="자재단가"/>
      <sheetName val="을부담운반비"/>
      <sheetName val="운반비산출"/>
      <sheetName val="접지1종"/>
      <sheetName val="조명율표"/>
      <sheetName val="단가"/>
      <sheetName val="간선계산"/>
      <sheetName val="전기일위대가"/>
      <sheetName val="데이타"/>
      <sheetName val="ITEM"/>
      <sheetName val="조도계산서 (도서)"/>
      <sheetName val="부하(성남)"/>
      <sheetName val="부하계산서"/>
      <sheetName val="동력부하(도산)"/>
      <sheetName val="Macro(차단기)"/>
      <sheetName val="터널조도"/>
      <sheetName val="J直材4"/>
      <sheetName val="인사자료총집계"/>
      <sheetName val="Sheet2"/>
      <sheetName val="수량산출"/>
      <sheetName val="홍보비디오"/>
      <sheetName val="기계경비산출기준"/>
      <sheetName val="집계"/>
      <sheetName val="중기사용료"/>
      <sheetName val="조명시설"/>
      <sheetName val="유림총괄"/>
      <sheetName val="설직재-1"/>
      <sheetName val="경영"/>
      <sheetName val="98년"/>
      <sheetName val="실적"/>
      <sheetName val="직재"/>
      <sheetName val="일위대가(4층원격)"/>
      <sheetName val="일위대가목록"/>
      <sheetName val="설계조건"/>
      <sheetName val="1차 내역서"/>
      <sheetName val="원가계산서"/>
      <sheetName val="1안"/>
      <sheetName val="판매시설"/>
      <sheetName val="소비자가"/>
      <sheetName val="철거"/>
      <sheetName val="일위"/>
      <sheetName val="패널"/>
      <sheetName val="제직재"/>
      <sheetName val="소방사항"/>
      <sheetName val="실행"/>
      <sheetName val="건축일위"/>
      <sheetName val="그라우팅일위"/>
      <sheetName val="원가"/>
      <sheetName val="danga"/>
      <sheetName val="ilch"/>
      <sheetName val="소요량"/>
      <sheetName val="공종별수량집계"/>
      <sheetName val="성곽내역서"/>
      <sheetName val="공정집계_국별"/>
      <sheetName val="BID"/>
      <sheetName val="파일의이용"/>
      <sheetName val="유림골조"/>
      <sheetName val="비교1"/>
      <sheetName val="수리보고서비"/>
      <sheetName val="갑지"/>
      <sheetName val="견적단가"/>
      <sheetName val="단가표"/>
      <sheetName val="원가data"/>
      <sheetName val="공사개요"/>
      <sheetName val="부속동"/>
      <sheetName val="인테리어세부내역"/>
      <sheetName val="피엘"/>
      <sheetName val="index"/>
      <sheetName val="Sheet4"/>
      <sheetName val="배수관공"/>
      <sheetName val="측구공"/>
      <sheetName val="FORM-0"/>
      <sheetName val="단면가정"/>
      <sheetName val="중동공구"/>
      <sheetName val="VXXXXXXX"/>
      <sheetName val="ECSYSTEM"/>
      <sheetName val="ECSYSTEM_2"/>
      <sheetName val="ECSYSTEM_3"/>
      <sheetName val="간노비"/>
      <sheetName val="경비"/>
      <sheetName val="산재"/>
      <sheetName val="산재비율"/>
      <sheetName val="고용"/>
      <sheetName val="배부"/>
      <sheetName val="완성1"/>
      <sheetName val="완성2"/>
      <sheetName val="일반"/>
      <sheetName val="일반비율"/>
      <sheetName val="이윤"/>
      <sheetName val="이윤비율"/>
      <sheetName val="출력제외----"/>
      <sheetName val="안전"/>
      <sheetName val="안전비율"/>
      <sheetName val="내역2"/>
      <sheetName val="목록2"/>
      <sheetName val="단가2"/>
      <sheetName val="일위2"/>
      <sheetName val="준설산출근거"/>
      <sheetName val="퇴직"/>
      <sheetName val="건강"/>
      <sheetName val="연금"/>
      <sheetName val="노인"/>
      <sheetName val="중기일위대가"/>
      <sheetName val="배수공1"/>
      <sheetName val="유지관리비산출"/>
      <sheetName val="실행(ALT1)"/>
      <sheetName val="설계총괄표"/>
      <sheetName val="예산서"/>
      <sheetName val="견"/>
      <sheetName val="식재인부"/>
      <sheetName val="CON'C"/>
      <sheetName val="000000"/>
      <sheetName val="총 원가계산"/>
      <sheetName val="NEYOK"/>
      <sheetName val="집계표"/>
      <sheetName val="적용기준"/>
      <sheetName val="공정표 "/>
      <sheetName val="원가-수동"/>
      <sheetName val="공통"/>
      <sheetName val="가설"/>
      <sheetName val="기초"/>
      <sheetName val="목공집계"/>
      <sheetName val="목공1"/>
      <sheetName val="목공2"/>
      <sheetName val="기와"/>
      <sheetName val="초가"/>
      <sheetName val="미장"/>
      <sheetName val="철근콘크리트"/>
      <sheetName val="단청제외"/>
      <sheetName val="창집"/>
      <sheetName val="창호"/>
      <sheetName val="수장"/>
      <sheetName val="석"/>
      <sheetName val="단집"/>
      <sheetName val="단청"/>
      <sheetName val="담장기와"/>
      <sheetName val="운반집"/>
      <sheetName val="운반"/>
      <sheetName val="폐기물산출 "/>
      <sheetName val="목재훈증"/>
      <sheetName val="지게"/>
      <sheetName val="조경"/>
      <sheetName val="역공종"/>
      <sheetName val="Total"/>
      <sheetName val="기둥(원형)"/>
      <sheetName val="한강운반비"/>
      <sheetName val="BASIC (2)"/>
      <sheetName val="설비원가"/>
      <sheetName val="실행철강하도"/>
      <sheetName val="터파기및재료"/>
      <sheetName val="2.재료비"/>
      <sheetName val="12.보오링"/>
      <sheetName val="18.공내수압탄성자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말뚝지지력산정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1.설계조건"/>
      <sheetName val="대로근거"/>
      <sheetName val="중로근거"/>
      <sheetName val="단가"/>
      <sheetName val="내역서 "/>
      <sheetName val="철근단면적"/>
      <sheetName val="교각1"/>
      <sheetName val="입찰안"/>
      <sheetName val="하도금액분계"/>
      <sheetName val="ABUT수량-A1"/>
      <sheetName val="danga"/>
      <sheetName val="ilch"/>
      <sheetName val="guard(mac)"/>
      <sheetName val="가도공"/>
      <sheetName val="산출근거"/>
      <sheetName val="기둥(원형)"/>
      <sheetName val="단면가정"/>
      <sheetName val="대비"/>
      <sheetName val="hvac(제어동)"/>
      <sheetName val="DATE"/>
      <sheetName val="송라터널총괄"/>
      <sheetName val="DATA"/>
      <sheetName val="견적990322"/>
      <sheetName val="용산1(해보)"/>
      <sheetName val="단위수량"/>
      <sheetName val="9GNG운반"/>
      <sheetName val="자료"/>
      <sheetName val="SLAB&quot;1&quot;"/>
      <sheetName val="식생블럭단위수량"/>
      <sheetName val="데이타"/>
      <sheetName val="Front"/>
      <sheetName val="wall"/>
      <sheetName val="8.PILE  (돌출)"/>
      <sheetName val="일위대가9803"/>
      <sheetName val="자재단가"/>
      <sheetName val="구조물철거타공정이월"/>
      <sheetName val="대전21토목내역서"/>
      <sheetName val="Sheet1"/>
      <sheetName val="TYPE-A"/>
      <sheetName val="1,2,3,4,5단위수량"/>
      <sheetName val="#REF"/>
      <sheetName val="원형맨홀수량"/>
      <sheetName val="합계금액"/>
      <sheetName val="방음벽기초(H=4m)"/>
      <sheetName val="WVAL"/>
      <sheetName val="Y-WORK"/>
      <sheetName val="ITEM"/>
      <sheetName val="터파기및재료"/>
      <sheetName val="1"/>
      <sheetName val="총괄표"/>
      <sheetName val="Macro(전선)"/>
      <sheetName val="hvac내역서(제어동)"/>
      <sheetName val="1.설계기준"/>
      <sheetName val="설계내역서"/>
      <sheetName val="기기리스트"/>
      <sheetName val="내역서_"/>
      <sheetName val="CODE"/>
      <sheetName val="몰탈재료산출"/>
      <sheetName val="일위대가(가설)"/>
      <sheetName val="노임단가"/>
      <sheetName val="코드표"/>
      <sheetName val="3.하중산정4.지지력"/>
      <sheetName val="토목"/>
      <sheetName val="70%"/>
      <sheetName val="참조"/>
      <sheetName val="분석"/>
      <sheetName val="INPUT(덕도방향-시점)"/>
      <sheetName val="IMPEADENCE MAP 취수장"/>
      <sheetName val="배수통관(좌)"/>
      <sheetName val="COPING"/>
      <sheetName val="input"/>
      <sheetName val="Macro1"/>
      <sheetName val="노임이"/>
      <sheetName val="내역서"/>
      <sheetName val="전기"/>
      <sheetName val="갑지(추정)"/>
      <sheetName val="을"/>
      <sheetName val="마산방향철근집계"/>
      <sheetName val="진주방향"/>
      <sheetName val="마산방향"/>
      <sheetName val="일위대가(계측기설치)"/>
      <sheetName val="한강운반비"/>
      <sheetName val="전체"/>
      <sheetName val="DATA 입력란"/>
      <sheetName val="CPM챠트"/>
      <sheetName val="조작대(1연)"/>
      <sheetName val="설직재-1"/>
      <sheetName val="전기일위대가"/>
      <sheetName val="산출내역서집계표"/>
      <sheetName val="총집계"/>
      <sheetName val="일위대가표"/>
      <sheetName val="설계조건"/>
      <sheetName val="sw1"/>
      <sheetName val="W3단면"/>
      <sheetName val="원형1호맨홀토공수량"/>
      <sheetName val="본체"/>
      <sheetName val="가로등내역서"/>
      <sheetName val="내력서"/>
      <sheetName val="안정계산"/>
      <sheetName val="단면검토"/>
      <sheetName val="신규 수주분(사용자 정의)"/>
      <sheetName val="수량산출"/>
      <sheetName val="DATA2000"/>
      <sheetName val="역T형"/>
      <sheetName val="철근량"/>
      <sheetName val="안산기계장치"/>
      <sheetName val="Sheet2"/>
      <sheetName val="중기비"/>
      <sheetName val="플랜트 설치"/>
      <sheetName val="시설물기초"/>
      <sheetName val="단가산출서1"/>
      <sheetName val="식재총괄"/>
      <sheetName val="보온자재단가표"/>
      <sheetName val="좌측"/>
      <sheetName val="주차구획선수량"/>
      <sheetName val="관리,공감"/>
      <sheetName val="업체별기성내역"/>
      <sheetName val="물량표S"/>
      <sheetName val="PAINT"/>
      <sheetName val="SUMMARY"/>
      <sheetName val="물량표"/>
      <sheetName val="물량표(신)"/>
      <sheetName val="교각계산"/>
      <sheetName val="spiral"/>
      <sheetName val="1. 설계조건 2.단면가정 3. 하중계산"/>
      <sheetName val="기계내역"/>
      <sheetName val="BID"/>
      <sheetName val="공통가설"/>
      <sheetName val="식재일위대가"/>
      <sheetName val="우수공"/>
      <sheetName val="유림골조"/>
      <sheetName val="토량1-1"/>
      <sheetName val="노임"/>
      <sheetName val="금액내역서"/>
      <sheetName val="설계예산"/>
      <sheetName val="연령현황"/>
      <sheetName val="데리네이타현황"/>
      <sheetName val="내역"/>
      <sheetName val="6PILE  (돌출)"/>
      <sheetName val="원형측구(B-type)"/>
      <sheetName val="3BL공동구 수량"/>
      <sheetName val="기계경비(시간당)"/>
      <sheetName val="램머"/>
      <sheetName val="세목전체"/>
      <sheetName val="20관리비율"/>
      <sheetName val="하수급견적대비"/>
      <sheetName val="설명서 "/>
      <sheetName val="가중치"/>
      <sheetName val="견적서"/>
      <sheetName val="일반부표"/>
      <sheetName val="N賃率-職"/>
      <sheetName val="제직재"/>
      <sheetName val="제-노임"/>
      <sheetName val="단면 (2)"/>
      <sheetName val="입찰보고"/>
      <sheetName val="99노임기준"/>
      <sheetName val="절취및터파기"/>
      <sheetName val="H-pile(298x299)"/>
      <sheetName val="H-pile(250x250)"/>
      <sheetName val="crude.SLAB RE-bar"/>
      <sheetName val="CRUDE RE-bar"/>
      <sheetName val="COMPARISON TABLE"/>
      <sheetName val="부대공Ⅱ"/>
      <sheetName val="plan&amp;section of foundation"/>
      <sheetName val="pile bearing capa &amp; arrenge"/>
      <sheetName val="working load at the btm ft."/>
      <sheetName val="stability check"/>
      <sheetName val="design criteria"/>
      <sheetName val="design load"/>
      <sheetName val="견적대비"/>
      <sheetName val="단가조사서"/>
      <sheetName val="목차"/>
      <sheetName val="토적계산서"/>
      <sheetName val="정부노임단가"/>
      <sheetName val="슬래브"/>
      <sheetName val="견적조건"/>
      <sheetName val="개략"/>
      <sheetName val="토목품셈"/>
      <sheetName val="2호맨홀공제수량"/>
      <sheetName val="내역및총괄"/>
      <sheetName val="토공총괄표"/>
      <sheetName val="음료실행"/>
      <sheetName val="수량BOQ"/>
      <sheetName val="날개벽수량표"/>
      <sheetName val="덕전리"/>
      <sheetName val="법면"/>
      <sheetName val="부대공"/>
      <sheetName val="구조물공"/>
      <sheetName val="중기일위대가"/>
      <sheetName val="포장공"/>
      <sheetName val="토공"/>
      <sheetName val="배수공1"/>
      <sheetName val="토공총괄집계"/>
      <sheetName val="통영LNG입찰현황"/>
      <sheetName val="신우"/>
      <sheetName val="2.입력sheet"/>
      <sheetName val="M1"/>
      <sheetName val="뚝토공"/>
      <sheetName val="직공비"/>
      <sheetName val="(3.품질관리 시험 총괄표)"/>
      <sheetName val="지급자재"/>
      <sheetName val="차액보증"/>
      <sheetName val="공사비예산서(토목분)"/>
      <sheetName val="토목주소"/>
      <sheetName val="프랜트면허"/>
      <sheetName val="별표 "/>
      <sheetName val="조명율표"/>
      <sheetName val="단가조사-2"/>
      <sheetName val="VE절감"/>
      <sheetName val="실행철강하도"/>
      <sheetName val="2000년1차"/>
      <sheetName val="2.가정단면"/>
      <sheetName val="토공(우물통,기타) "/>
      <sheetName val="대비표"/>
      <sheetName val="공량산출서"/>
      <sheetName val="내역표지"/>
      <sheetName val="교대(A1)"/>
      <sheetName val="총괄"/>
      <sheetName val="건축공사"/>
      <sheetName val="물가시세표"/>
      <sheetName val="98수문일위"/>
      <sheetName val="1.2.1 마루높이결정"/>
      <sheetName val="금융비용"/>
      <sheetName val="수입"/>
      <sheetName val="조경"/>
      <sheetName val="SILICATE"/>
      <sheetName val="TB-내역서"/>
      <sheetName val="표지 (2)"/>
      <sheetName val="품셈TABLE"/>
      <sheetName val="식재인부"/>
      <sheetName val="물가자료"/>
      <sheetName val="찍기"/>
      <sheetName val="신표지1"/>
      <sheetName val="표  지"/>
      <sheetName val="1.우편집중내역서"/>
      <sheetName val="개산공사비"/>
      <sheetName val="COL"/>
      <sheetName val="설계변경원가계산총괄표"/>
      <sheetName val="옥룡잡비"/>
      <sheetName val="간지9)"/>
      <sheetName val="7.PILE  (돌출)"/>
      <sheetName val="기안"/>
      <sheetName val="수량집계표"/>
      <sheetName val="거래처등록"/>
      <sheetName val="WORK"/>
      <sheetName val="도장수량(하1)"/>
      <sheetName val="주형"/>
      <sheetName val="지장물C"/>
      <sheetName val="CON포장수량"/>
      <sheetName val="CONUNIT"/>
      <sheetName val="자재목록"/>
      <sheetName val="입력"/>
      <sheetName val="총괄내역서"/>
      <sheetName val="BOX(1.5X1.5)"/>
      <sheetName val="U-TYPE(1)"/>
      <sheetName val="전선 및 전선관"/>
      <sheetName val="관경별우수관집계"/>
      <sheetName val="시선유도표지집계표"/>
      <sheetName val="손익분석"/>
      <sheetName val="일위대가(건축)"/>
      <sheetName val="증감내역서"/>
      <sheetName val="2000용수잠관-수량집계"/>
      <sheetName val="옹벽"/>
      <sheetName val="Sheet1 (2)"/>
      <sheetName val="정렬"/>
      <sheetName val="현장일반사항"/>
      <sheetName val="지구단위계획"/>
      <sheetName val="BOX전기내역"/>
      <sheetName val="소운반"/>
      <sheetName val="설계예산서"/>
      <sheetName val="PD-5(직선)"/>
      <sheetName val="BOILING검토"/>
      <sheetName val="WEON"/>
      <sheetName val="차선도색현황"/>
      <sheetName val="Total"/>
      <sheetName val="상시"/>
      <sheetName val="Sheet3"/>
      <sheetName val="1TL종점(1)"/>
      <sheetName val="도로경계블럭연장조서"/>
      <sheetName val="맨홀수량"/>
      <sheetName val="토사(PE)"/>
      <sheetName val="DIAPHRAGM"/>
      <sheetName val="포장복구집계"/>
      <sheetName val="단가일람"/>
      <sheetName val="단위량당중기"/>
      <sheetName val="관경"/>
      <sheetName val="토목내역"/>
      <sheetName val="시행후면적"/>
      <sheetName val="시가지우회도로공내역서"/>
      <sheetName val="o현장경비"/>
      <sheetName val="바닥판(1)"/>
      <sheetName val="P3"/>
      <sheetName val="단가(1)"/>
      <sheetName val="원하도급내역서(당초)"/>
      <sheetName val="각사별공사비분개 "/>
      <sheetName val="기계경비일람"/>
      <sheetName val="기계시공"/>
      <sheetName val="SLIDES"/>
      <sheetName val="간선계산"/>
      <sheetName val="대림경상68억"/>
      <sheetName val="용수량(생활용수)"/>
      <sheetName val="주식"/>
      <sheetName val="집계표(육상)"/>
      <sheetName val="조건표"/>
      <sheetName val="갑지"/>
      <sheetName val="별총"/>
      <sheetName val="공사내역"/>
      <sheetName val="지급자재조서"/>
      <sheetName val="1_설계조건"/>
      <sheetName val="내역서_1"/>
      <sheetName val="6PILE__(돌출)"/>
      <sheetName val="플랜트_설치"/>
      <sheetName val="설명서_"/>
      <sheetName val="8_PILE__(돌출)"/>
      <sheetName val="1_설계기준"/>
      <sheetName val="3BL공동구_수량"/>
      <sheetName val="단면_(2)"/>
      <sheetName val="crude_SLAB_RE-bar"/>
      <sheetName val="CRUDE_RE-bar"/>
      <sheetName val="신규_수주분(사용자_정의)"/>
      <sheetName val="BOX(1_5X1_5)"/>
      <sheetName val="plan&amp;section_of_foundation"/>
      <sheetName val="pile_bearing_capa_&amp;_arrenge"/>
      <sheetName val="design_load"/>
      <sheetName val="working_load_at_the_btm_ft_"/>
      <sheetName val="stability_check"/>
      <sheetName val="design_criteria"/>
      <sheetName val="DATA_입력란"/>
      <sheetName val="2_입력sheet"/>
      <sheetName val="(3_품질관리_시험_총괄표)"/>
      <sheetName val="별표_"/>
      <sheetName val="2_가정단면"/>
      <sheetName val="토공(우물통,기타)_"/>
      <sheetName val="7_PILE__(돌출)"/>
      <sheetName val="COMPARISON_TABLE"/>
      <sheetName val="설계개요"/>
      <sheetName val="기초일위"/>
      <sheetName val="수목단가"/>
      <sheetName val="시설수량표"/>
      <sheetName val="시설일위"/>
      <sheetName val="식재수량표"/>
      <sheetName val="식재일위"/>
      <sheetName val="부하"/>
      <sheetName val="APT"/>
      <sheetName val="버스운행안내"/>
      <sheetName val="근태계획서"/>
      <sheetName val="인명부"/>
      <sheetName val="우수관"/>
      <sheetName val="※참고자료※"/>
      <sheetName val="전력"/>
      <sheetName val="UEC영화관본공사내역"/>
      <sheetName val="대운산출"/>
      <sheetName val="세부내역"/>
      <sheetName val="소방현물"/>
      <sheetName val="상수도공-간지"/>
      <sheetName val="전력구구조물산근"/>
      <sheetName val="공내역"/>
      <sheetName val="공정별 수량산출서"/>
      <sheetName val="일반시방서"/>
      <sheetName val="일위대가(조경)"/>
      <sheetName val="공사원가계산서"/>
      <sheetName val="수량집계"/>
      <sheetName val="자재 및 폐기물견적(2008)"/>
      <sheetName val="계화배수"/>
      <sheetName val="ENE-CAL 1"/>
      <sheetName val="1062-X방향 "/>
      <sheetName val="소업1교"/>
      <sheetName val="종배수관(신)"/>
      <sheetName val="적용단위길이"/>
      <sheetName val="자료입력"/>
      <sheetName val="종배수관면벽신"/>
      <sheetName val="부하계산서"/>
      <sheetName val="슬래브(유곡)"/>
      <sheetName val="XL4Poppy"/>
      <sheetName val="수로단위수량"/>
      <sheetName val="inter"/>
      <sheetName val="변경후-SHEET"/>
      <sheetName val="지주목시비량산출서"/>
      <sheetName val="단가조사"/>
      <sheetName val="woo(mac)"/>
      <sheetName val="ACUNIT"/>
      <sheetName val="노무비계"/>
      <sheetName val="주경기-오배수"/>
      <sheetName val="TEL"/>
      <sheetName val="약품공급2"/>
      <sheetName val="2011.(4)"/>
      <sheetName val="단가(반정1교-원주)"/>
      <sheetName val="Sheet10"/>
      <sheetName val="PAD TR보호대기초"/>
      <sheetName val="가로등기초"/>
      <sheetName val="설계명세"/>
      <sheetName val="갑지1"/>
      <sheetName val="산근(PE,300)"/>
      <sheetName val="특2호부관하천산근"/>
      <sheetName val="특2호하천산근"/>
      <sheetName val="sheeet2"/>
      <sheetName val="단면 _2_"/>
      <sheetName val="기둥(하중)"/>
      <sheetName val="날개벽(시점좌측)"/>
      <sheetName val="예상"/>
      <sheetName val="BID9697"/>
      <sheetName val="일반공사"/>
      <sheetName val="실행대비"/>
      <sheetName val="&lt;목록&gt;"/>
      <sheetName val="설계기준"/>
      <sheetName val="A-4"/>
      <sheetName val="횡배수관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Baby일위대가"/>
      <sheetName val="기자재비"/>
      <sheetName val="6호기"/>
      <sheetName val="참조M"/>
      <sheetName val="일위대가1"/>
      <sheetName val="Sheet15"/>
      <sheetName val="개요"/>
      <sheetName val="하중"/>
      <sheetName val="현황산출서"/>
      <sheetName val="기초공"/>
      <sheetName val="-몰탈콘크리트"/>
      <sheetName val="MOTOR"/>
      <sheetName val="공종별수량집계"/>
      <sheetName val="통합"/>
      <sheetName val="품의"/>
      <sheetName val="재집"/>
      <sheetName val="직재"/>
      <sheetName val="주요자재집계표"/>
      <sheetName val="보차도경계석"/>
      <sheetName val="예산작성기준(전기)"/>
      <sheetName val="수정내역서"/>
      <sheetName val="웅진교-S2"/>
      <sheetName val="방음벽기초"/>
      <sheetName val="맨홀평균높이"/>
      <sheetName val="결과조달"/>
      <sheetName val="상승요인분석"/>
      <sheetName val="날개벽"/>
      <sheetName val="Pier 3"/>
      <sheetName val="2002년12월"/>
      <sheetName val="터널구조물산근"/>
      <sheetName val="type-F"/>
      <sheetName val="계단"/>
      <sheetName val=" 냉각수펌프"/>
      <sheetName val="Sheet5"/>
      <sheetName val="역T형(H=6.0) (2)"/>
      <sheetName val="중기집계"/>
      <sheetName val="(A)내역서"/>
      <sheetName val="집계"/>
      <sheetName val="전차선로 물량표"/>
      <sheetName val="업무"/>
      <sheetName val="산근목록"/>
      <sheetName val="수량산출근거"/>
      <sheetName val="평균터파기"/>
      <sheetName val="공구"/>
      <sheetName val="배수내역"/>
      <sheetName val="맨홀수량산출"/>
      <sheetName val="내역서(전기)"/>
      <sheetName val="BOX-1515"/>
      <sheetName val="BOX-1510"/>
      <sheetName val="맨홀토공수량"/>
      <sheetName val="Macro(차단기)"/>
      <sheetName val="터널조도"/>
      <sheetName val="도급예산내역서봉투"/>
      <sheetName val="도급예산내역서총괄표"/>
      <sheetName val="분전함신설"/>
      <sheetName val="설계산출표지"/>
      <sheetName val="을부담운반비"/>
      <sheetName val="운반비산출"/>
      <sheetName val="접지1종"/>
      <sheetName val="배수공"/>
      <sheetName val="측구공"/>
      <sheetName val="배수철근"/>
      <sheetName val="준검 내역서"/>
      <sheetName val="TYPE1"/>
      <sheetName val="공사비집계"/>
      <sheetName val="중기사용료산출근거"/>
      <sheetName val="단가 및 재료비"/>
      <sheetName val="설계기준 및 하중계산"/>
      <sheetName val="유림총괄"/>
      <sheetName val="공사비산출내역"/>
      <sheetName val="은행"/>
      <sheetName val="입력시트"/>
      <sheetName val="공사현황"/>
      <sheetName val="계산서(곡선부)"/>
      <sheetName val="-치수표(곡선부)"/>
      <sheetName val="설정"/>
      <sheetName val="코드"/>
      <sheetName val="11.자재단가"/>
      <sheetName val="기계경비"/>
      <sheetName val="포장물량집계"/>
      <sheetName val="화단 철거"/>
      <sheetName val="2000전체분"/>
      <sheetName val="인천제철"/>
      <sheetName val="수량산출서 갑지"/>
      <sheetName val="2000년하반기"/>
      <sheetName val="재료"/>
      <sheetName val="예산대비"/>
      <sheetName val="원가계산서"/>
      <sheetName val="단가산출"/>
      <sheetName val="2공구산출내역"/>
      <sheetName val="GAEYO"/>
      <sheetName val="SUMDO"/>
      <sheetName val="ENDDO"/>
      <sheetName val="PLDB"/>
      <sheetName val="AAA"/>
      <sheetName val="M-HOUR"/>
      <sheetName val="공기"/>
      <sheetName val="원가입력"/>
      <sheetName val="ASP"/>
      <sheetName val="입력값"/>
      <sheetName val="수지예산"/>
      <sheetName val="예정(3)"/>
      <sheetName val="Sheet6"/>
      <sheetName val="북방3터널"/>
      <sheetName val="실행"/>
      <sheetName val="예산내역서"/>
      <sheetName val="석축"/>
      <sheetName val="산근"/>
      <sheetName val="기둥"/>
      <sheetName val="저판(버림100)"/>
      <sheetName val="CTEMCOST"/>
      <sheetName val="DESCRIPTION"/>
      <sheetName val="내역(전체)"/>
      <sheetName val="옥내아파트(전기)"/>
      <sheetName val="전계가"/>
      <sheetName val="인건비"/>
      <sheetName val="중동공구"/>
      <sheetName val="Dike for 49T03 &amp; 49T04"/>
      <sheetName val="Dike for 49T02, 05~07, 19 (1)"/>
      <sheetName val="M_DB"/>
      <sheetName val="TYPE"/>
      <sheetName val="00000"/>
      <sheetName val="품셈총괄표"/>
      <sheetName val="FOOTING단면력"/>
      <sheetName val="대정2공구"/>
      <sheetName val="0226"/>
      <sheetName val="1호맨홀토공"/>
      <sheetName val="현장관리비"/>
      <sheetName val="건축내역"/>
      <sheetName val="재료비"/>
      <sheetName val="일위대가_호표"/>
      <sheetName val="일위대가_호표 (계약)"/>
      <sheetName val="차선도색수량집계"/>
      <sheetName val="EP0618"/>
      <sheetName val="공문"/>
      <sheetName val="가정급수관"/>
      <sheetName val="3련 BOX"/>
      <sheetName val="Model"/>
      <sheetName val="CONSTRUCTION COMPONENT"/>
      <sheetName val="접속 SLAB,BRACKET 설계"/>
      <sheetName val="포장직선구간"/>
      <sheetName val="추정공사비_산출내역1.xlsx"/>
      <sheetName val="costing_FE"/>
      <sheetName val="공종집계"/>
      <sheetName val="3CHBDC"/>
      <sheetName val="사급자재"/>
      <sheetName val="CAT_5"/>
      <sheetName val="간접비내역-1"/>
      <sheetName val="국공유지및사유지"/>
      <sheetName val="경산"/>
      <sheetName val="부속동"/>
      <sheetName val="변화치수"/>
      <sheetName val="밸브설치"/>
      <sheetName val="견적대비 견적서"/>
      <sheetName val="1호-아(오)0.4"/>
      <sheetName val="CABLE SIZE-3"/>
      <sheetName val="대치판정"/>
      <sheetName val="소비자가"/>
      <sheetName val="기초(중마오수)"/>
      <sheetName val="2. 공원조도"/>
      <sheetName val="COPING-1"/>
      <sheetName val="역T형교대-2수량"/>
      <sheetName val="장비사양"/>
      <sheetName val="빙장비사양"/>
      <sheetName val="Tables"/>
      <sheetName val="수목표준대가"/>
      <sheetName val="공통부대비"/>
      <sheetName val="우수"/>
      <sheetName val="음봉방향"/>
      <sheetName val="결재갑지"/>
      <sheetName val="건축집계"/>
      <sheetName val="BOQ"/>
      <sheetName val="Sheet16"/>
      <sheetName val="Sheet14"/>
      <sheetName val="Sheet13"/>
      <sheetName val="최적단면"/>
      <sheetName val="세부내역서"/>
      <sheetName val="6공구(당초)"/>
      <sheetName val="CAL"/>
      <sheetName val="도"/>
      <sheetName val="wk prgs"/>
      <sheetName val="Berm"/>
      <sheetName val="관로토공"/>
      <sheetName val="명세서"/>
      <sheetName val="기본DATA"/>
      <sheetName val="항목"/>
      <sheetName val="DNW"/>
      <sheetName val="점수계산1-2"/>
      <sheetName val="간접비계산"/>
      <sheetName val="일위대가목차"/>
      <sheetName val="자재 집계표"/>
      <sheetName val="약품설비"/>
      <sheetName val="1-1"/>
      <sheetName val="EQ"/>
      <sheetName val="cable data1"/>
      <sheetName val="단가대비표"/>
      <sheetName val="주beam"/>
      <sheetName val="현장별계약현황('98.10.31)"/>
      <sheetName val="산출내역서"/>
      <sheetName val="집수정"/>
      <sheetName val="pvc연결관"/>
      <sheetName val="J直材4"/>
      <sheetName val="깨기"/>
      <sheetName val="1_우편집중내역서"/>
      <sheetName val="Sheet1_(2)"/>
      <sheetName val="3_하중산정4_지지력"/>
      <sheetName val="표__지"/>
      <sheetName val="표지_(2)"/>
      <sheetName val="물가시세"/>
      <sheetName val="빌딩 안내"/>
      <sheetName val="대우단가(풍산)"/>
      <sheetName val="공사비증감"/>
      <sheetName val="단지조성공(가포)"/>
      <sheetName val="BSD (2)"/>
      <sheetName val="종단계산"/>
      <sheetName val="구조물공위치조서"/>
      <sheetName val="영동(D)"/>
      <sheetName val="AC포장수량"/>
      <sheetName val="총수량집계표"/>
      <sheetName val="예가표"/>
      <sheetName val="아스콘단위"/>
      <sheetName val="tggwan(mac)"/>
      <sheetName val="일반수량총괄집계"/>
      <sheetName val="계약ITEM"/>
      <sheetName val="2.2 S-Curve"/>
      <sheetName val="Chiet tinh dz35"/>
      <sheetName val="가압장(토목)"/>
      <sheetName val="RFP002"/>
      <sheetName val="01"/>
      <sheetName val="Rooms"/>
      <sheetName val="TABLE DB"/>
      <sheetName val="쌍용 data base"/>
      <sheetName val="업무분장"/>
      <sheetName val="CTG"/>
      <sheetName val="escon"/>
      <sheetName val="Sheet4"/>
      <sheetName val="code HTT Thap"/>
      <sheetName val="Notes"/>
      <sheetName val="GIAVLIEU"/>
      <sheetName val="SAP"/>
      <sheetName val="Mall"/>
      <sheetName val="D&amp;W def."/>
      <sheetName val="FitOutConfCentre"/>
      <sheetName val="GVL"/>
      <sheetName val="RAB AR&amp;STR"/>
      <sheetName val="6MONTHS"/>
      <sheetName val="4-Lane bridge"/>
      <sheetName val="Z"/>
      <sheetName val="대포2교접속"/>
      <sheetName val="천방교접속"/>
      <sheetName val="돌담교 상부수량"/>
      <sheetName val="H-PILE수량집계"/>
      <sheetName val="수량-가로등"/>
      <sheetName val="가시설수량"/>
      <sheetName val="우수받이"/>
      <sheetName val="제원및배치"/>
      <sheetName val="돌담교_상부수량"/>
      <sheetName val="해평견적"/>
      <sheetName val="CON기초"/>
      <sheetName val="역T형교대(말뚝기초)"/>
      <sheetName val="SAP_INPUT"/>
      <sheetName val="1단계"/>
      <sheetName val="테이블"/>
      <sheetName val="건축"/>
      <sheetName val="8.석축단위(H=1.5M)"/>
      <sheetName val="원가계산"/>
      <sheetName val="장비집계"/>
      <sheetName val="자재집계표"/>
      <sheetName val="구천"/>
      <sheetName val="평가데이터"/>
      <sheetName val="청천내"/>
      <sheetName val="일위"/>
      <sheetName val="산출금액내역"/>
      <sheetName val="현장예산"/>
      <sheetName val="예총"/>
      <sheetName val="요율"/>
      <sheetName val="조경내역서"/>
      <sheetName val="안정검토"/>
      <sheetName val="단면설계"/>
      <sheetName val="공사기본내용입력"/>
      <sheetName val="동원인원"/>
      <sheetName val="2공구하도급내역서"/>
      <sheetName val="3.공통공사대비"/>
      <sheetName val="TOTAL_BOQ"/>
      <sheetName val="범례표"/>
      <sheetName val="옹벽일반수량"/>
      <sheetName val="품셈집계표"/>
      <sheetName val="자재조사표"/>
      <sheetName val="연결관암거"/>
      <sheetName val="현장경비"/>
      <sheetName val="방배동내역(리라)"/>
      <sheetName val="건축공사집계표"/>
      <sheetName val="방배동내역 (총괄)"/>
      <sheetName val="부대공사총괄"/>
      <sheetName val="원본(갑지)"/>
      <sheetName val="단열-자재"/>
      <sheetName val="공제수량총집계표"/>
      <sheetName val="임금단가"/>
      <sheetName val="총투입계"/>
      <sheetName val="대창(함평)"/>
      <sheetName val="대창(장성)"/>
      <sheetName val="대창(함평)-창열"/>
      <sheetName val="원가"/>
      <sheetName val="연습"/>
      <sheetName val="설계서을"/>
      <sheetName val="견적"/>
      <sheetName val="수량3"/>
      <sheetName val="이토변실(A3-LINE)"/>
      <sheetName val="골재산출"/>
      <sheetName val="바닥판"/>
      <sheetName val="입력DATA"/>
      <sheetName val="흥양2교토공집계표"/>
      <sheetName val="chitimc"/>
      <sheetName val="dongia (2)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TONGKE-HT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FAB별"/>
      <sheetName val="Thuc thanh"/>
      <sheetName val="264"/>
      <sheetName val="기초단가"/>
      <sheetName val="중기손료"/>
      <sheetName val="설계명세서"/>
      <sheetName val="#3_일위대가목록"/>
      <sheetName val="차수공개요"/>
      <sheetName val="당초"/>
      <sheetName val="PIPING"/>
      <sheetName val="#2_일위대가목록"/>
      <sheetName val="중기"/>
      <sheetName val="DB"/>
      <sheetName val="물류최종8월7"/>
      <sheetName val="Quantity"/>
      <sheetName val="침하계"/>
      <sheetName val="SORCE1"/>
      <sheetName val="6PILE__(돌출)1"/>
      <sheetName val="1_설계조건1"/>
      <sheetName val="2_2_S-Curve"/>
      <sheetName val="1_2_1_마루높이결정"/>
      <sheetName val="3BL공동구_수량1"/>
      <sheetName val="Pier_3"/>
      <sheetName val="돌담교_상부수량1"/>
      <sheetName val="8_석축단위(H=1_5M)"/>
      <sheetName val="준검_내역서"/>
      <sheetName val="3_공통공사대비"/>
      <sheetName val="방배동내역_(총괄)"/>
      <sheetName val="PAD_TR보호대기초"/>
      <sheetName val="DI-ESTI"/>
      <sheetName val="일위대가표(유단가)"/>
      <sheetName val="Civil. Sub-Station 1"/>
      <sheetName val="Coax Designer"/>
      <sheetName val="tong du toan"/>
      <sheetName val="DAF-2"/>
      <sheetName val="TOSHIBA-Structure"/>
      <sheetName val="MAIN GATE HOUSE"/>
      <sheetName val="수리결과"/>
      <sheetName val="Rebar"/>
      <sheetName val="Bảng mã VT"/>
      <sheetName val="편입용지조서"/>
      <sheetName val="경비_원본"/>
      <sheetName val="LKVL-CK-HT-GD1"/>
      <sheetName val="배수내역 (2)"/>
      <sheetName val="수량"/>
      <sheetName val="S0"/>
      <sheetName val="특수선일위대가"/>
      <sheetName val="정읍농소"/>
      <sheetName val="포장재료집계표"/>
      <sheetName val="중간간지 (2)"/>
      <sheetName val="공사내역서(을)실행"/>
      <sheetName val="배수개거"/>
      <sheetName val="설직재_1"/>
      <sheetName val="노임단가기준"/>
      <sheetName val="암거공"/>
      <sheetName val="전체내역서"/>
      <sheetName val="변실"/>
      <sheetName val="이음부"/>
      <sheetName val="N10(미지급) "/>
      <sheetName val="(평균)"/>
      <sheetName val="단면A-A(TR)"/>
      <sheetName val="기초코드"/>
      <sheetName val="단위중량"/>
      <sheetName val="개방1"/>
      <sheetName val="SG"/>
      <sheetName val="성곽내역서"/>
      <sheetName val="수량명세서"/>
      <sheetName val="위치조서"/>
      <sheetName val="주소록2000(전화번호부)"/>
      <sheetName val="6.단면검토"/>
      <sheetName val="종배수관"/>
      <sheetName val="2.단면가정 "/>
      <sheetName val="마산월령동골조물량변경"/>
      <sheetName val="부대내역"/>
      <sheetName val="목표세부명세"/>
      <sheetName val="-배수구조물공토공"/>
      <sheetName val="횡배수관재료-"/>
      <sheetName val="계산서(직선부)"/>
      <sheetName val="Multi-dims"/>
      <sheetName val="단면치수"/>
      <sheetName val="배수관산출"/>
      <sheetName val="하중계산"/>
      <sheetName val="기초자료"/>
      <sheetName val="암거 제원표"/>
      <sheetName val="BG"/>
      <sheetName val="실행내역서 "/>
      <sheetName val="접속도로"/>
      <sheetName val="제수"/>
      <sheetName val="경영상태"/>
      <sheetName val="252K444"/>
      <sheetName val="수문보고"/>
      <sheetName val="Macro(전동기)"/>
      <sheetName val="사각맨홀"/>
      <sheetName val="현금및현금등가물1"/>
      <sheetName val="지장물총괄표"/>
      <sheetName val="汇总表"/>
      <sheetName val="수로교총재료집계"/>
      <sheetName val="철거산출근거"/>
      <sheetName val="dnc4"/>
      <sheetName val="Contents"/>
      <sheetName val="간접경상비"/>
      <sheetName val="수량산출서"/>
      <sheetName val="단위수량산출"/>
      <sheetName val="7월천안현장 집계표"/>
      <sheetName val="장비.자재"/>
      <sheetName val="장비명세서"/>
      <sheetName val=" 노무집계"/>
      <sheetName val="일용노무비"/>
      <sheetName val="PAINT (2)"/>
      <sheetName val="D-철근총괄"/>
      <sheetName val="자재단가대비표"/>
      <sheetName val="공동구수량"/>
      <sheetName val="96정변2"/>
      <sheetName val="BOX수량"/>
      <sheetName val="공사개요"/>
      <sheetName val="설계예시"/>
      <sheetName val="입력자료"/>
      <sheetName val="내역서1999.8최종"/>
      <sheetName val="내역서 제출"/>
      <sheetName val="FILE1"/>
      <sheetName val="견적단가"/>
      <sheetName val="CON'C"/>
      <sheetName val="I一般比"/>
      <sheetName val="건축명"/>
      <sheetName val="기계명"/>
      <sheetName val="전기명"/>
      <sheetName val="토목명"/>
      <sheetName val="내역1"/>
      <sheetName val="단중표"/>
      <sheetName val="구체"/>
      <sheetName val="좌측날개벽"/>
      <sheetName val="우측날개벽"/>
      <sheetName val="setup"/>
      <sheetName val="12호기내역서(건축분)"/>
      <sheetName val="환경기계공정표 (3)"/>
      <sheetName val="시설물단가표"/>
      <sheetName val="노무비단가표"/>
      <sheetName val="기초자료입력"/>
      <sheetName val="파형강관집계"/>
      <sheetName val="설비"/>
      <sheetName val="품셈"/>
      <sheetName val="인부임"/>
      <sheetName val="원가+내역"/>
      <sheetName val="배관배선 단가조사"/>
      <sheetName val="일위대가집계"/>
      <sheetName val="선정요령"/>
      <sheetName val="입력란"/>
      <sheetName val="97노임단가"/>
      <sheetName val="본선차로수량집계표"/>
      <sheetName val="SANBAISU"/>
      <sheetName val="96보완계획7.12"/>
      <sheetName val="중기사용료"/>
      <sheetName val="2002하반기노임기준"/>
      <sheetName val="9.정착구 보강"/>
      <sheetName val="단가 (2)"/>
      <sheetName val="심사공종"/>
      <sheetName val="절대삭제금지"/>
      <sheetName val="시운전연료"/>
      <sheetName val="b_balju"/>
      <sheetName val="수량증감표"/>
      <sheetName val="터파기운반비산출"/>
      <sheetName val="산적토운반비산출"/>
      <sheetName val="적용단가"/>
      <sheetName val="비교1"/>
      <sheetName val="구의33고"/>
      <sheetName val="연장및면적(좌측)"/>
      <sheetName val="구조물터파기수량집계"/>
      <sheetName val="배수공 시멘트 및 골재량 산출"/>
      <sheetName val="공량(1월22일)"/>
      <sheetName val="측구터파기공수량집계"/>
      <sheetName val="빗물받이(910-510-410)"/>
      <sheetName val="우수맨홀공제단위수량"/>
      <sheetName val="일반수량"/>
      <sheetName val="총집계표"/>
      <sheetName val="slurrywall설계가"/>
      <sheetName val="1차 내역서"/>
      <sheetName val="할증"/>
      <sheetName val="실행내역서"/>
      <sheetName val="확약서"/>
      <sheetName val="물가대비표"/>
      <sheetName val="Sheet2 (2)"/>
      <sheetName val="변경비교-을"/>
      <sheetName val="건축내역서 (경제상무실)"/>
      <sheetName val="수산(당)"/>
      <sheetName val="을지"/>
      <sheetName val="화설내"/>
      <sheetName val="본사공가현황"/>
      <sheetName val="토목검측서"/>
      <sheetName val="초기화면"/>
      <sheetName val="관급자재"/>
      <sheetName val="9811"/>
      <sheetName val="신호등일위대가"/>
      <sheetName val="흄관기초"/>
      <sheetName val="내역서단가산출용"/>
      <sheetName val="하조서"/>
      <sheetName val="현장경상비"/>
      <sheetName val="database"/>
      <sheetName val="15"/>
      <sheetName val="준공평가"/>
      <sheetName val="98NS-N"/>
      <sheetName val="200"/>
      <sheetName val="몰탈"/>
      <sheetName val="집수정(600-700)"/>
      <sheetName val="내역서01"/>
      <sheetName val="1.수인터널"/>
      <sheetName val="오수주요자재"/>
      <sheetName val="조건"/>
      <sheetName val="T13(P68~72,78)"/>
      <sheetName val="MAT"/>
      <sheetName val="연도별cash"/>
      <sheetName val="공통가설공사"/>
      <sheetName val="항목등록"/>
      <sheetName val="102역사"/>
      <sheetName val="신고조서"/>
      <sheetName val="공사비총괄표"/>
      <sheetName val="101동"/>
      <sheetName val="총괄내역"/>
      <sheetName val="97년 추정"/>
      <sheetName val="추가예산"/>
      <sheetName val="월말"/>
      <sheetName val="간접1"/>
      <sheetName val="직접공사비"/>
      <sheetName val="0506생활권구적"/>
      <sheetName val="공정코드"/>
      <sheetName val="우수내용"/>
      <sheetName val="내역_ver1.0"/>
      <sheetName val="기성내역"/>
      <sheetName val="99총공사내역서"/>
      <sheetName val="차수"/>
      <sheetName val="노무비"/>
      <sheetName val="단양 00 아파트-세부내역"/>
      <sheetName val="일위대가목록"/>
      <sheetName val="적용토목"/>
      <sheetName val="재료집계표"/>
      <sheetName val="신천3호용수로"/>
      <sheetName val="각종양식"/>
      <sheetName val="암거단위"/>
      <sheetName val="오동"/>
      <sheetName val="대조"/>
      <sheetName val="나한"/>
      <sheetName val="단가표"/>
      <sheetName val="RAMP 단면(R2)"/>
      <sheetName val="토목내역서 (도급단가)"/>
      <sheetName val="예산M11A"/>
      <sheetName val="목차 "/>
      <sheetName val="NYS"/>
      <sheetName val="도로경계단위"/>
      <sheetName val="4.2유효폭의 계산"/>
      <sheetName val="시중노임단가"/>
      <sheetName val="발주내역"/>
      <sheetName val="세골재  T2 변경 현황"/>
      <sheetName val="0.단가"/>
      <sheetName val="토공 total"/>
      <sheetName val="PSCbeam설계"/>
      <sheetName val="내역서중"/>
      <sheetName val="접지수량"/>
      <sheetName val="공사착공계"/>
      <sheetName val="EQT-ESTN"/>
      <sheetName val="직노"/>
      <sheetName val="실행내역"/>
      <sheetName val="양식3"/>
      <sheetName val="세부내역서(전기)"/>
      <sheetName val="CC16-내역서"/>
      <sheetName val="이토변실"/>
      <sheetName val="단위단가"/>
      <sheetName val="건축공사실행"/>
      <sheetName val="식재가격"/>
      <sheetName val="일위목록"/>
      <sheetName val="조명일위"/>
      <sheetName val="기본1"/>
      <sheetName val="수정일위대가"/>
      <sheetName val="MAIN_TABLE"/>
      <sheetName val="자재단가비교표"/>
      <sheetName val="4. 주형설계"/>
      <sheetName val="1,2공구원가계산서"/>
      <sheetName val="1공구산출내역서"/>
      <sheetName val="수량집"/>
      <sheetName val="골조"/>
      <sheetName val="2.단면가정"/>
      <sheetName val="수우미양가(Vlookup)"/>
      <sheetName val="집계표(OPTION)"/>
      <sheetName val="지중자재단가"/>
      <sheetName val="계수시트"/>
      <sheetName val="입력변수"/>
      <sheetName val="개인"/>
      <sheetName val="인수공규격"/>
      <sheetName val="노무비 근거"/>
      <sheetName val="MAIN"/>
      <sheetName val="지장물_data"/>
      <sheetName val="ATM기초철가"/>
      <sheetName val="CIVIL4"/>
      <sheetName val=" 총괄표"/>
      <sheetName val="내역서적용수량"/>
      <sheetName val="수안보-MBR1"/>
      <sheetName val="도수로수량산출"/>
      <sheetName val="단가비교표_공통1"/>
      <sheetName val="제경비"/>
      <sheetName val="Customer Databas"/>
      <sheetName val="대부예산서"/>
      <sheetName val="표준차도부연장집계-ASP"/>
      <sheetName val="종배수관면벽구"/>
      <sheetName val="종배수관위치조서"/>
      <sheetName val="1련박스"/>
      <sheetName val="조경일람"/>
      <sheetName val="일위(수원)"/>
      <sheetName val="바닥판의 설계"/>
      <sheetName val="전체제잡비"/>
      <sheetName val="미드수량"/>
      <sheetName val="보도단위"/>
      <sheetName val="배수장토목공사비"/>
      <sheetName val="건축-물가변동"/>
      <sheetName val="Bìa"/>
      <sheetName val="Bảng KLHT"/>
      <sheetName val="RC WORK"/>
      <sheetName val="6PILE__(돌출)2"/>
      <sheetName val="내역서_2"/>
      <sheetName val="1_설계조건2"/>
      <sheetName val="돌담교_상부수량2"/>
      <sheetName val="8_석축단위(H=1_5M)1"/>
      <sheetName val="3BL공동구_수량2"/>
      <sheetName val="준검_내역서1"/>
      <sheetName val="3_공통공사대비1"/>
      <sheetName val="방배동내역_(총괄)1"/>
      <sheetName val="설명서_1"/>
      <sheetName val="플랜트_설치1"/>
      <sheetName val="8_PILE__(돌출)1"/>
      <sheetName val="COMPARISON_TABLE1"/>
      <sheetName val="crude_SLAB_RE-bar1"/>
      <sheetName val="CRUDE_RE-bar1"/>
      <sheetName val="1_설계기준1"/>
      <sheetName val="신규_수주분(사용자_정의)1"/>
      <sheetName val="단면_(2)1"/>
      <sheetName val="1_2_1_마루높이결정1"/>
      <sheetName val="3_하중산정4_지지력1"/>
      <sheetName val="표지_(2)1"/>
      <sheetName val="2_입력sheet1"/>
      <sheetName val="DATA_입력란1"/>
      <sheetName val="1_우편집중내역서1"/>
      <sheetName val="Pier_31"/>
      <sheetName val="2_가정단면1"/>
      <sheetName val="7_PILE__(돌출)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2_2_S-Curve1"/>
      <sheetName val="PAD_TR보호대기초1"/>
      <sheetName val="(3_품질관리_시험_총괄표)1"/>
      <sheetName val="Chiet_tinh_dz35"/>
      <sheetName val="TABLE_DB"/>
      <sheetName val="쌍용_data_base"/>
      <sheetName val="code_HTT_Thap"/>
      <sheetName val="dongia_(2)"/>
      <sheetName val="RAB_AR&amp;STR"/>
      <sheetName val="Civil__Sub-Station_1"/>
      <sheetName val="실행내역서_"/>
      <sheetName val="Thuc_thanh"/>
      <sheetName val="D&amp;W_def_"/>
      <sheetName val="4-Lane_bridge"/>
      <sheetName val="PKKK"/>
      <sheetName val="Kính"/>
      <sheetName val="Bảng Phân Tích Chi Phí"/>
      <sheetName val="S.중기사용료"/>
      <sheetName val="1.폐기물집계표"/>
      <sheetName val="단가산출총괄표"/>
      <sheetName val="상세"/>
      <sheetName val="깨기수량집계"/>
      <sheetName val="97 사업추정(WEKI)"/>
      <sheetName val="Project Brief"/>
      <sheetName val="AILC004"/>
      <sheetName val="목록"/>
      <sheetName val="MTP"/>
      <sheetName val="Gia VL,NC,M"/>
      <sheetName val="Phan chung"/>
      <sheetName val="Names"/>
      <sheetName val="Tom tat gia du thau"/>
      <sheetName val="1_MV"/>
      <sheetName val="MTC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Earthwork"/>
      <sheetName val="CFS3"/>
      <sheetName val="SITE-E"/>
      <sheetName val="BOX"/>
      <sheetName val="직접인건비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Sheet1_(2)1"/>
      <sheetName val="별표_1"/>
      <sheetName val="토공(우물통,기타)_1"/>
      <sheetName val="표__지1"/>
      <sheetName val="BOX(1_5X1_5)1"/>
      <sheetName val="전선_및_전선관"/>
      <sheetName val="단면__2_"/>
      <sheetName val="ENE-CAL_1"/>
      <sheetName val="ITB_COST"/>
      <sheetName val="_냉각수펌프"/>
      <sheetName val="2011_(4)"/>
      <sheetName val="설계기준_및_하중계산"/>
      <sheetName val="1062-X방향_"/>
      <sheetName val="11_자재단가"/>
      <sheetName val="역T형(H=6_0)_(2)"/>
      <sheetName val="각사별공사비분개_"/>
      <sheetName val="1__설계조건_2_단면가정_3__하중계산"/>
      <sheetName val="전차선로_물량표"/>
      <sheetName val="단가_및_재료비"/>
      <sheetName val="추정공사비_산출내역1_xlsx"/>
      <sheetName val="Dike_for_49T03_&amp;_49T04"/>
      <sheetName val="Dike_for_49T02,_05~07,_19_(1)"/>
      <sheetName val="수량산출서_갑지"/>
      <sheetName val="견적대비_견적서"/>
      <sheetName val="1호-아(오)0_4"/>
      <sheetName val="CONSTRUCTION_COMPONENT"/>
      <sheetName val="접속_SLAB,BRACKET_설계"/>
      <sheetName val="빌딩_안내"/>
      <sheetName val="공정별_수량산출서"/>
      <sheetName val="자재_및_폐기물견적(2008)"/>
      <sheetName val="화단_철거"/>
      <sheetName val="CABLE_SIZE-3"/>
      <sheetName val="cable_data1"/>
      <sheetName val="wk_prgs"/>
      <sheetName val="자재_집계표"/>
      <sheetName val="IMPEADENCE_MAP_취수장"/>
      <sheetName val="일위대가_호표_(계약)"/>
      <sheetName val="2__공원조도"/>
      <sheetName val="경비"/>
      <sheetName val="STRA2"/>
      <sheetName val="화산경계"/>
      <sheetName val="I.설계조건"/>
      <sheetName val="가감수량"/>
      <sheetName val="BLOCK(1)"/>
      <sheetName val="총괄설계내역서"/>
      <sheetName val="예산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조도"/>
      <sheetName val="부하"/>
      <sheetName val="동력"/>
      <sheetName val="변압기"/>
      <sheetName val="발전기"/>
      <sheetName val="간선"/>
      <sheetName val="APT"/>
      <sheetName val="도체종-상수표"/>
      <sheetName val="변압기 부속계산"/>
      <sheetName val="발전기data"/>
      <sheetName val="동력(380v)"/>
      <sheetName val="동력(380v)주공"/>
      <sheetName val="변압기DATA"/>
      <sheetName val="변압기DATA(주공)"/>
      <sheetName val="FR8 허용전류표"/>
      <sheetName val="FCV 허용전류표"/>
      <sheetName val="CV 허용전류표-1"/>
      <sheetName val="HIV허용전류"/>
      <sheetName val="IV. HIV"/>
      <sheetName val="FCV CABLE"/>
      <sheetName val="FR8 CABLE"/>
      <sheetName val="UTP"/>
      <sheetName val="TEL,TV,GV"/>
      <sheetName val="FR - 3"/>
      <sheetName val="CVV"/>
      <sheetName val="CVV -S"/>
      <sheetName val="CVV -SB"/>
      <sheetName val="CV-6.6KV"/>
      <sheetName val="Sheet9"/>
      <sheetName val="Sheet14"/>
      <sheetName val="Sheet13"/>
      <sheetName val="#REF"/>
      <sheetName val="DUT-BAT1"/>
      <sheetName val="GEN"/>
      <sheetName val="청송자료"/>
      <sheetName val="구의33고"/>
      <sheetName val="조명시설"/>
      <sheetName val="노원열병합  건축공사기성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I一般比"/>
      <sheetName val="N賃率-職"/>
      <sheetName val="대비"/>
      <sheetName val="TEL"/>
      <sheetName val="과천MAIN"/>
      <sheetName val="일위대가"/>
      <sheetName val="입찰안"/>
      <sheetName val="내역서(총)"/>
      <sheetName val="부대대비"/>
      <sheetName val="냉연집계"/>
      <sheetName val="Sheet3"/>
      <sheetName val="신우"/>
      <sheetName val="직노"/>
      <sheetName val="설계조건"/>
      <sheetName val="을지"/>
      <sheetName val="직재"/>
      <sheetName val="교각계산"/>
      <sheetName val="DATE"/>
      <sheetName val="sheets"/>
      <sheetName val="예산M12A"/>
      <sheetName val="일위대가목차"/>
      <sheetName val="노임단가"/>
      <sheetName val="경비_원본"/>
      <sheetName val="감가상각"/>
      <sheetName val="J直材4"/>
      <sheetName val="plan&amp;section of foundation"/>
      <sheetName val="노원열병합  건축공사기성내역서"/>
      <sheetName val="민속촌메뉴"/>
      <sheetName val="수량산출서"/>
      <sheetName val="경산"/>
      <sheetName val="Sheet2"/>
      <sheetName val="업무"/>
      <sheetName val="code"/>
      <sheetName val="공사현황"/>
      <sheetName val="소비자가"/>
      <sheetName val="DB"/>
      <sheetName val="FANDBS"/>
      <sheetName val="GRDATA"/>
      <sheetName val="SHAFTDBSE"/>
      <sheetName val="자재단가비교표"/>
      <sheetName val="주소록"/>
      <sheetName val="전기일위대가"/>
      <sheetName val="DATA"/>
      <sheetName val="터널조도"/>
      <sheetName val="실행내역서 "/>
      <sheetName val="부하계산서"/>
      <sheetName val="CT "/>
      <sheetName val="노임"/>
      <sheetName val="ABUT수량-A1"/>
      <sheetName val="발신정보"/>
      <sheetName val="기본일위"/>
      <sheetName val="2F 회의실견적(5_14 일대)"/>
      <sheetName val="TOTAL"/>
      <sheetName val="NOMUBI"/>
      <sheetName val="sw1"/>
      <sheetName val="실행철강하도"/>
      <sheetName val="단가비교표"/>
      <sheetName val="동원(3)"/>
      <sheetName val="예정(3)"/>
      <sheetName val="인건-측정"/>
      <sheetName val="조도계산서 (도서)"/>
      <sheetName val="동력부하(도산)"/>
      <sheetName val="명세서"/>
      <sheetName val="20관리비율"/>
      <sheetName val="C-노임단가"/>
      <sheetName val="유림골조"/>
      <sheetName val="Sheet14"/>
      <sheetName val="Sheet13"/>
      <sheetName val="danga"/>
      <sheetName val="ilch"/>
      <sheetName val="6호기"/>
      <sheetName val="도"/>
      <sheetName val="개요"/>
      <sheetName val="기성금내역서"/>
      <sheetName val="견적서"/>
      <sheetName val="일위단가"/>
      <sheetName val="건축내역"/>
      <sheetName val="화재 탐지 설비"/>
      <sheetName val="工완성공사율"/>
      <sheetName val="공사원가계산서"/>
      <sheetName val="Y-WORK"/>
      <sheetName val="합천내역"/>
      <sheetName val="1안"/>
      <sheetName val="내역"/>
      <sheetName val="Sheet1"/>
      <sheetName val="단가표"/>
      <sheetName val="음료실행"/>
      <sheetName val="APT내역"/>
      <sheetName val="부대시설"/>
      <sheetName val="기둥(원형)"/>
      <sheetName val="견적대비 견적서"/>
      <sheetName val="설직재-1"/>
      <sheetName val="재집"/>
      <sheetName val="단가조사"/>
      <sheetName val="을"/>
      <sheetName val="TABLE"/>
      <sheetName val="유기공정"/>
      <sheetName val="96물가 CODE"/>
      <sheetName val="연부97-1"/>
      <sheetName val="갑지1"/>
      <sheetName val="단가산출2"/>
      <sheetName val="제36-40호표"/>
      <sheetName val="#REF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노임이"/>
      <sheetName val="DB단가"/>
      <sheetName val="조명시설"/>
      <sheetName val="예산변경사항"/>
      <sheetName val="세부내역"/>
      <sheetName val="정공공사"/>
      <sheetName val="Sheet5"/>
      <sheetName val="갑지"/>
      <sheetName val="인건비"/>
      <sheetName val="BID"/>
      <sheetName val="공사내역"/>
      <sheetName val="LEGEND"/>
      <sheetName val="갑지(추정)"/>
      <sheetName val="EACT10"/>
      <sheetName val="조경"/>
      <sheetName val="본장"/>
      <sheetName val="최종갑지"/>
      <sheetName val="sum1 (2)"/>
      <sheetName val="견적정보"/>
      <sheetName val="PANEL_중량산출"/>
      <sheetName val="노원열병합__건축공사기성내역서"/>
      <sheetName val="plan&amp;section_of_foundation"/>
      <sheetName val="1단계"/>
      <sheetName val="FB25JN"/>
      <sheetName val="년도별실"/>
      <sheetName val="도체종-상수표"/>
      <sheetName val="계산서(곡선부)"/>
      <sheetName val="-치수표(곡선부)"/>
      <sheetName val="GAEYO"/>
      <sheetName val="UserData"/>
      <sheetName val="환율"/>
      <sheetName val="11.단가비교표_"/>
      <sheetName val="16.기계경비산출내역_"/>
      <sheetName val="원가계산서"/>
      <sheetName val="1.설계조건"/>
      <sheetName val="LOPCALC"/>
      <sheetName val="단가산출(변경없음)"/>
      <sheetName val="신규 수주분(사용자 정의)"/>
      <sheetName val="밸브설치"/>
      <sheetName val="타견적1"/>
      <sheetName val="타견적2"/>
      <sheetName val="타견적3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장애코드"/>
      <sheetName val="현금예금"/>
      <sheetName val="종배수관"/>
      <sheetName val="CP-E2 (품셈표)"/>
      <sheetName val="품목납기"/>
      <sheetName val="설비"/>
      <sheetName val="U-TYPE(1)"/>
      <sheetName val="조도계산(1)"/>
      <sheetName val="전차선로 물량표"/>
      <sheetName val="일위대가목록"/>
      <sheetName val="001"/>
      <sheetName val="와동25-3(변경)"/>
      <sheetName val="60명당사(총괄)"/>
      <sheetName val="CT_"/>
      <sheetName val="2F_회의실견적(5_14_일대)"/>
      <sheetName val="조도계산서_(도서)"/>
      <sheetName val="96물가_CODE"/>
      <sheetName val="CP-E2_(품셈표)"/>
      <sheetName val="70%"/>
      <sheetName val="전기단가조사서"/>
      <sheetName val="반중력식옹벽3.5"/>
      <sheetName val="중기사용료"/>
      <sheetName val="Macro1"/>
      <sheetName val="Macro2"/>
      <sheetName val="김재복부장님"/>
      <sheetName val="기초대가"/>
      <sheetName val="97"/>
      <sheetName val="WORK"/>
      <sheetName val="K1자재(3차등)"/>
      <sheetName val="자재단가"/>
      <sheetName val="덕전리"/>
      <sheetName val="선급금신청서"/>
      <sheetName val="실행비교"/>
      <sheetName val="OPT7"/>
      <sheetName val="6PILE  (돌출)"/>
      <sheetName val="금액집계"/>
      <sheetName val="Sheet9"/>
      <sheetName val="통신원가"/>
      <sheetName val="터파기및재료"/>
      <sheetName val="소상 &quot;1&quot;"/>
      <sheetName val="여과지동"/>
      <sheetName val="기초자료"/>
      <sheetName val="CONCRETE"/>
      <sheetName val="부하LOAD"/>
      <sheetName val="데이타"/>
      <sheetName val="11월 가격"/>
      <sheetName val="일위대가(1)"/>
      <sheetName val="연수동"/>
      <sheetName val="1000 DB구축 부표"/>
      <sheetName val="청천내"/>
      <sheetName val="차액보증"/>
      <sheetName val="10월가격"/>
      <sheetName val="원형1호맨홀토공수량"/>
      <sheetName val="정부노임단가"/>
      <sheetName val="철거산출근거"/>
      <sheetName val="기계경비산출기준"/>
      <sheetName val="원본(갑지)"/>
      <sheetName val="판매96"/>
      <sheetName val="제-노임"/>
      <sheetName val="제직재"/>
      <sheetName val="원가"/>
      <sheetName val="운반"/>
      <sheetName val="UR2-Calculation"/>
      <sheetName val="단"/>
      <sheetName val="내역서1999.8최종"/>
      <sheetName val="사통"/>
      <sheetName val="기성"/>
      <sheetName val="copy"/>
      <sheetName val="토공정보"/>
      <sheetName val="예산M5A"/>
      <sheetName val="예산M2"/>
      <sheetName val="표지"/>
      <sheetName val="남양시작동자105노65기1.3화1.2"/>
      <sheetName val="지급자재"/>
      <sheetName val="계약내역서(을지)"/>
      <sheetName val="장비분석"/>
      <sheetName val="공조기"/>
      <sheetName val="STORAGE"/>
      <sheetName val="토목주소"/>
      <sheetName val="프랜트면허"/>
      <sheetName val="별표 "/>
      <sheetName val="조명율표"/>
      <sheetName val="단가조사-2"/>
      <sheetName val="7.1 자재단가표(케이블)"/>
      <sheetName val="LOAD-46"/>
      <sheetName val="부하(성남)"/>
      <sheetName val="토공계산서(부체도로)"/>
      <sheetName val="dt0301"/>
      <sheetName val="dtt0301"/>
      <sheetName val="목록"/>
      <sheetName val="교각1"/>
      <sheetName val="토공(우물통,기타) "/>
      <sheetName val="wall"/>
      <sheetName val="COPING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집계표"/>
      <sheetName val="9GNG운반"/>
      <sheetName val="준검 내역서"/>
      <sheetName val="T13(P68~72,78)"/>
      <sheetName val="2"/>
      <sheetName val="여방토공 "/>
      <sheetName val="CTEMCOST"/>
      <sheetName val="전기"/>
      <sheetName val="날개벽수량표"/>
      <sheetName val="부속동"/>
      <sheetName val="공사개요(좌)"/>
      <sheetName val="직공비"/>
      <sheetName val="매입세율"/>
      <sheetName val="공사개요"/>
      <sheetName val="Sheet7"/>
      <sheetName val="어음광고주"/>
      <sheetName val="FPA"/>
      <sheetName val="순수개발"/>
      <sheetName val="Data Vol"/>
      <sheetName val="차수"/>
      <sheetName val="공통가설"/>
      <sheetName val="전체"/>
      <sheetName val="Galaxy 소비자가격표"/>
      <sheetName val="심사계산"/>
      <sheetName val="심사물량"/>
      <sheetName val="첨부파일"/>
      <sheetName val="단면가정"/>
      <sheetName val="가로등기초"/>
      <sheetName val="백암비스타내역"/>
      <sheetName val="BASIC (2)"/>
      <sheetName val="내부부하"/>
      <sheetName val="입출재고현황 (2)"/>
      <sheetName val="VE절감"/>
      <sheetName val="물량표S"/>
      <sheetName val="금액내역서"/>
      <sheetName val="물가시세"/>
      <sheetName val="ITEM"/>
      <sheetName val="type-F"/>
      <sheetName val="실행"/>
      <sheetName val="제잡비"/>
      <sheetName val="산출내역서집계표"/>
      <sheetName val="플랜트 설치"/>
      <sheetName val="교대(A1-A2)"/>
      <sheetName val="공사비집계"/>
      <sheetName val="건축"/>
      <sheetName val="B(함)일반수량"/>
      <sheetName val="산출근거"/>
      <sheetName val="화재_탐지_설비"/>
      <sheetName val="기계경비(시간당)"/>
      <sheetName val="램머"/>
      <sheetName val="내역서 (2)"/>
      <sheetName val="총괄내역서"/>
      <sheetName val="단가산출"/>
      <sheetName val="환경평가"/>
      <sheetName val="인구"/>
      <sheetName val="배수관공"/>
      <sheetName val="Sheet1 (2)"/>
      <sheetName val="일반수량총괄"/>
      <sheetName val="토공총괄"/>
      <sheetName val="골재수량"/>
      <sheetName val="레미콘집계"/>
      <sheetName val="주요자재"/>
      <sheetName val="타공종이기"/>
      <sheetName val="(C)원내역"/>
      <sheetName val="원가계산"/>
      <sheetName val="사급자재"/>
      <sheetName val="이토변실(A3-LINE)"/>
      <sheetName val="7내역"/>
      <sheetName val="기계내역"/>
      <sheetName val="소상_&quot;1&quot;"/>
      <sheetName val="건축원가계산서"/>
      <sheetName val="설계내역(2001)"/>
      <sheetName val="본체"/>
      <sheetName val="토목"/>
      <sheetName val="Oper Amount"/>
      <sheetName val="실적단가"/>
      <sheetName val="일위대가_복합"/>
      <sheetName val="일위대가_서비스"/>
      <sheetName val="장비집계"/>
      <sheetName val="8.PILE  (돌출)"/>
      <sheetName val="임차품의(농조)"/>
      <sheetName val="실행내역"/>
      <sheetName val="조도계산서 _도서_"/>
      <sheetName val="원가 (2)"/>
      <sheetName val="대치판정"/>
      <sheetName val="rate"/>
      <sheetName val="98수문일위"/>
      <sheetName val="진주방향"/>
      <sheetName val="유통망계획"/>
      <sheetName val="기준자료"/>
      <sheetName val="제품"/>
      <sheetName val="견적계산"/>
      <sheetName val="TRE TABLE"/>
      <sheetName val="자재운반단가일람표"/>
      <sheetName val="단가목록"/>
      <sheetName val="대창(장성)"/>
      <sheetName val="DRUM"/>
      <sheetName val="표지판단위"/>
      <sheetName val="설계"/>
      <sheetName val="품산출서"/>
      <sheetName val="BUS제원1"/>
      <sheetName val="dtxl"/>
      <sheetName val="협조전"/>
      <sheetName val="자판실행"/>
      <sheetName val="간지"/>
      <sheetName val="단가조사서"/>
      <sheetName val="목차"/>
      <sheetName val="간선계산"/>
      <sheetName val="담장산출"/>
      <sheetName val="말뚝지지력산정"/>
      <sheetName val="예산대비"/>
      <sheetName val="공문"/>
      <sheetName val="NEYOK"/>
      <sheetName val="견내"/>
      <sheetName val="매립"/>
      <sheetName val="외주가공"/>
      <sheetName val="7단가"/>
      <sheetName val="건축내역서"/>
      <sheetName val="소업1교"/>
      <sheetName val="BOX"/>
      <sheetName val="1-1"/>
      <sheetName val="차도조도계산"/>
      <sheetName val="실정공사비단가표"/>
      <sheetName val="PROCESS"/>
      <sheetName val="일위대가(계측기설치)"/>
      <sheetName val=" HIT-&gt;HMC 견적(3900)"/>
      <sheetName val="sub"/>
      <sheetName val="우수"/>
      <sheetName val="자재조사표(참고용)"/>
      <sheetName val="품셈집계표"/>
      <sheetName val="일반부표집계표"/>
      <sheetName val="자료"/>
      <sheetName val="우각부보강"/>
      <sheetName val="품목"/>
      <sheetName val="AV시스템"/>
      <sheetName val="C1"/>
      <sheetName val="기성내역서표지"/>
      <sheetName val="(A)내역서"/>
      <sheetName val="값"/>
      <sheetName val="횡 연장"/>
      <sheetName val="호표"/>
      <sheetName val="공사비명세서"/>
      <sheetName val="지수"/>
      <sheetName val="일위대가표"/>
      <sheetName val="약품공급2"/>
      <sheetName val="FACTOR"/>
      <sheetName val="Cost bd-&quot;A&quot;"/>
      <sheetName val="재1"/>
      <sheetName val="I.설계조건"/>
      <sheetName val="도근좌표"/>
      <sheetName val="99총공사내역서"/>
      <sheetName val="변압기 및 발전기 용량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입상내역"/>
      <sheetName val="FAB별"/>
      <sheetName val="견적(갑지)"/>
      <sheetName val="기초자료입력"/>
      <sheetName val="건축집계표"/>
      <sheetName val="Baby일위대가"/>
      <sheetName val="견적"/>
      <sheetName val="EQUIPMENT -2"/>
      <sheetName val="대림경상68억"/>
      <sheetName val="F1"/>
      <sheetName val="포장공자재집계표"/>
      <sheetName val="일반수량"/>
      <sheetName val="자재일람"/>
      <sheetName val="교대(A1)"/>
      <sheetName val="대가표(품셈)"/>
      <sheetName val="단가산출서"/>
      <sheetName val="토목공사"/>
      <sheetName val="위치"/>
      <sheetName val="총공사내역서"/>
      <sheetName val="다곡2교"/>
      <sheetName val="11"/>
      <sheetName val="CB"/>
      <sheetName val="단위수량"/>
      <sheetName val="변경갑지"/>
      <sheetName val="증감(갑지)"/>
      <sheetName val="손익차9월2"/>
      <sheetName val="단가"/>
      <sheetName val="노무비 근거"/>
      <sheetName val="배수내역 (2)"/>
      <sheetName val="계약내력"/>
      <sheetName val="48일위"/>
      <sheetName val="48수량"/>
      <sheetName val="22수량"/>
      <sheetName val="49일위"/>
      <sheetName val="22일위"/>
      <sheetName val="49수량"/>
      <sheetName val="설계명세서(선로)"/>
      <sheetName val="전기,계장"/>
      <sheetName val="품셈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수량산출서 갑지"/>
      <sheetName val="단위중량"/>
      <sheetName val="DLA"/>
      <sheetName val=" 견적서"/>
      <sheetName val="cost"/>
      <sheetName val="상승노임"/>
      <sheetName val="변화치수"/>
      <sheetName val="시행후면적"/>
      <sheetName val="수지예산"/>
      <sheetName val="단가대비"/>
      <sheetName val="소요자재"/>
      <sheetName val="ROOF(ALKALI)"/>
      <sheetName val="일위대가(4층원격)"/>
      <sheetName val="단가표 "/>
      <sheetName val="총괄"/>
      <sheetName val="공사비"/>
      <sheetName val="OPT"/>
      <sheetName val="SV"/>
      <sheetName val="1공구(을)"/>
      <sheetName val="XL4Poppy"/>
      <sheetName val="List"/>
      <sheetName val="CHITIET VL-NC"/>
      <sheetName val="DON GIA"/>
      <sheetName val="MOTOR"/>
      <sheetName val="참고"/>
      <sheetName val="7.경제성결과"/>
      <sheetName val="FRP내역서"/>
      <sheetName val="부대내역"/>
      <sheetName val="실행내역서_"/>
      <sheetName val="3련 BOX"/>
      <sheetName val="시화점실행"/>
      <sheetName val="맨홀토공"/>
      <sheetName val="토사(PE)"/>
      <sheetName val="Ekog10"/>
      <sheetName val="코드표"/>
      <sheetName val="기초단가"/>
      <sheetName val="전선 및 전선관"/>
      <sheetName val="청주(철골발주의뢰서)"/>
      <sheetName val="정렬"/>
      <sheetName val="분전함신설"/>
      <sheetName val="접지1종"/>
      <sheetName val="자재테이블"/>
      <sheetName val="산출금액내역"/>
      <sheetName val="A-4"/>
      <sheetName val="실행간접비용"/>
      <sheetName val="공주-교대(A1)"/>
      <sheetName val="공종별내역서"/>
      <sheetName val="Controls"/>
      <sheetName val="가격표"/>
      <sheetName val="연령현황"/>
      <sheetName val="DHEQSUPT"/>
      <sheetName val="DATA1"/>
      <sheetName val="원가입력"/>
      <sheetName val="교통대책내역"/>
      <sheetName val="수량집계"/>
      <sheetName val="수량산출서 (2)"/>
      <sheetName val="Customer Databas"/>
      <sheetName val="안정검토"/>
      <sheetName val="토적표"/>
      <sheetName val="Front"/>
      <sheetName val="목표세부명세"/>
      <sheetName val="암거공"/>
      <sheetName val="배수통관(좌)"/>
      <sheetName val="H-pile(298x299)"/>
      <sheetName val="H-pile(250x250)"/>
      <sheetName val="일위_파일"/>
      <sheetName val="연결임시"/>
      <sheetName val="단면검토"/>
      <sheetName val="_산근2_"/>
      <sheetName val="_산근4_"/>
      <sheetName val="_산근5_"/>
      <sheetName val="BQ_Utl_Off"/>
      <sheetName val="BREAKDOWN(철거설치)"/>
      <sheetName val="기계경비"/>
      <sheetName val="해상PCB"/>
      <sheetName val="__MAIN"/>
      <sheetName val="회로내역(승인)"/>
      <sheetName val="안정검토(온1)"/>
      <sheetName val="물량산출근거"/>
      <sheetName val="수안보-MBR1"/>
      <sheetName val="L형 옹벽"/>
      <sheetName val="COVER"/>
      <sheetName val="Site Expenses"/>
      <sheetName val="전체현황"/>
      <sheetName val="주요측점"/>
      <sheetName val="설계예산서(2016년 보안등 신설공사 단가계약-).xls"/>
      <sheetName val="__"/>
      <sheetName val="DIAPHRAGM"/>
      <sheetName val="매크로"/>
      <sheetName val="원계약서"/>
      <sheetName val="총괄내역"/>
      <sheetName val="샘플표지"/>
      <sheetName val="물가연동제"/>
      <sheetName val="1. 설계조건 2.단면가정 3. 하중계산"/>
      <sheetName val="DATA 입력란"/>
      <sheetName val="금융비용"/>
      <sheetName val="주안3차A-A"/>
      <sheetName val="유림총괄"/>
      <sheetName val="본실행경비"/>
      <sheetName val="분류작업"/>
      <sheetName val="기본자료"/>
      <sheetName val="2002상반기노임기준"/>
      <sheetName val="BOQ(전체)"/>
      <sheetName val="암거"/>
      <sheetName val="포장공"/>
      <sheetName val="배수공"/>
      <sheetName val="위치조서"/>
      <sheetName val="일위대가1"/>
      <sheetName val="원형측구(B-type)"/>
      <sheetName val="총괄표"/>
      <sheetName val="콘_재료분리(1)"/>
      <sheetName val="최종견"/>
      <sheetName val="sun"/>
      <sheetName val="예산M11A"/>
      <sheetName val="자료입력"/>
      <sheetName val="경사수로"/>
      <sheetName val="D16"/>
      <sheetName val="D25"/>
      <sheetName val="D22"/>
      <sheetName val="시행예산"/>
      <sheetName val="CALCULATION"/>
      <sheetName val=""/>
      <sheetName val="CAL"/>
      <sheetName val="COVER-P"/>
      <sheetName val="FOOTING단면력"/>
      <sheetName val="Proposal"/>
      <sheetName val="자재"/>
      <sheetName val="원형맨홀수량"/>
      <sheetName val="기기리스트"/>
      <sheetName val="01"/>
      <sheetName val="연돌일위집계"/>
      <sheetName val="3BL공동구 수량"/>
      <sheetName val="작업일정"/>
      <sheetName val="INPUT"/>
      <sheetName val="Macro(차단기)"/>
      <sheetName val="BQ(실행)"/>
      <sheetName val="JUCK"/>
      <sheetName val="요약&amp;결과"/>
      <sheetName val="배관배선 단가조사"/>
      <sheetName val="일위대가집계"/>
      <sheetName val="4안전율"/>
      <sheetName val="사다리"/>
      <sheetName val="AA2000"/>
      <sheetName val="AA2100"/>
      <sheetName val="토류시설"/>
      <sheetName val="AA2200"/>
      <sheetName val="배수및물푸기시설집계"/>
      <sheetName val="가배수관"/>
      <sheetName val="가도수로"/>
      <sheetName val="절성경계도수로현황"/>
      <sheetName val="물푸기집계"/>
      <sheetName val="AA2300"/>
      <sheetName val="AA2400"/>
      <sheetName val="AA2500"/>
      <sheetName val="방호시설집계"/>
      <sheetName val="AA2600"/>
      <sheetName val="교통안전시설공집계"/>
      <sheetName val="교통처리가도수량집계"/>
      <sheetName val="국지도70호선-수량"/>
      <sheetName val="국지도70호선-현황"/>
      <sheetName val="남춘천IC접속부-수량"/>
      <sheetName val="남춘천IC접속부-현황"/>
      <sheetName val="군자4교하부-수량"/>
      <sheetName val="군자4교하부-현황"/>
      <sheetName val="AA2700"/>
      <sheetName val="낙하물방지공"/>
      <sheetName val="AA2800"/>
      <sheetName val="작업용가시설"/>
      <sheetName val="AA2900"/>
      <sheetName val="교량환기시설"/>
      <sheetName val="환기시설 (1)"/>
      <sheetName val="환기시설 (2)"/>
      <sheetName val="상-교대(A1-A2)"/>
      <sheetName val="집계"/>
      <sheetName val="TYPE-A"/>
      <sheetName val="15100"/>
      <sheetName val="현장지지물물량"/>
      <sheetName val="두앙"/>
      <sheetName val="재료비"/>
      <sheetName val="보온자재단가표"/>
      <sheetName val="맨홀토공산출"/>
      <sheetName val="AHU집계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산수배수"/>
      <sheetName val="3.현장배치"/>
      <sheetName val="단위수량산출"/>
      <sheetName val=" 냉각수펌프"/>
      <sheetName val="000000"/>
      <sheetName val="총내역서"/>
      <sheetName val="경관내역"/>
      <sheetName val="가로등내역"/>
      <sheetName val="영상수량산출"/>
      <sheetName val="경관수량산출"/>
      <sheetName val="가로등수량산출"/>
      <sheetName val="영상단가대비표 "/>
      <sheetName val="경관단가대비표"/>
      <sheetName val="배관"/>
      <sheetName val="마산방향"/>
      <sheetName val="사리부설"/>
      <sheetName val="식재가격"/>
      <sheetName val="식재총괄"/>
      <sheetName val="일위목록"/>
      <sheetName val="요율"/>
      <sheetName val="일위집계(기존)"/>
      <sheetName val="제경비"/>
      <sheetName val="월말"/>
      <sheetName val="1-3.조건,바닥판 "/>
      <sheetName val="안정계산"/>
      <sheetName val="기초공"/>
      <sheetName val="기초안정검토"/>
      <sheetName val="교차구"/>
      <sheetName val="물가"/>
      <sheetName val="8-1"/>
      <sheetName val="guard(mac)"/>
      <sheetName val="데리네이타현황"/>
      <sheetName val="가정오수"/>
      <sheetName val="잔수량(작성)"/>
      <sheetName val="토공총괄표"/>
      <sheetName val="물건도(원본)"/>
      <sheetName val="적용단위길이"/>
      <sheetName val="피벗테이블데이터분석"/>
      <sheetName val="특수기호강도거푸집"/>
      <sheetName val="종배수관면벽신"/>
      <sheetName val="종배수관(신)"/>
      <sheetName val="기본"/>
      <sheetName val="견적대비"/>
      <sheetName val="내역서(삼호)"/>
      <sheetName val="규격"/>
      <sheetName val="입고장부 (4)"/>
      <sheetName val="입찰견적보고서"/>
      <sheetName val="일반공사"/>
      <sheetName val="대전-교대(A1-A2)"/>
      <sheetName val="1,2공구원가계산서"/>
      <sheetName val="2공구산출내역"/>
      <sheetName val="1공구산출내역서"/>
      <sheetName val="견적보고(총액)"/>
      <sheetName val="지주목시비량산출서"/>
      <sheetName val="원가계산하도"/>
      <sheetName val="TYPE1"/>
      <sheetName val="추가예산"/>
      <sheetName val="9호관로"/>
      <sheetName val="사전공사"/>
      <sheetName val="공사손익실적"/>
      <sheetName val="TABLE DB"/>
      <sheetName val="쌍용 data base"/>
      <sheetName val="예시 (수정 및 삭제금지)"/>
      <sheetName val="배수공 시멘트 및 골재량 산출"/>
      <sheetName val="안정성검토"/>
      <sheetName val="하중계산"/>
      <sheetName val="설계기준"/>
      <sheetName val="대상공사(조달청)"/>
      <sheetName val="자료(통합)"/>
      <sheetName val="횡배수관집현황(2공구)"/>
      <sheetName val="JUCKEYK"/>
      <sheetName val="수목표준대가"/>
      <sheetName val="웅진교-S2"/>
      <sheetName val="시중노임(공사)"/>
      <sheetName val="식재"/>
      <sheetName val="시설물"/>
      <sheetName val="식재출력용"/>
      <sheetName val="유지관리"/>
      <sheetName val="96노임기준"/>
      <sheetName val="깨기"/>
      <sheetName val="하부철근수량"/>
      <sheetName val="2000년1차"/>
      <sheetName val="적용기준"/>
      <sheetName val="실행내역 "/>
      <sheetName val="공사명입력"/>
      <sheetName val="근로자자료입력"/>
      <sheetName val="참고자료"/>
      <sheetName val="도급예산내역서봉투"/>
      <sheetName val="도급예산내역서총괄표"/>
      <sheetName val="설계산출표지"/>
      <sheetName val="을부담운반비"/>
      <sheetName val="운반비산출"/>
      <sheetName val="AS포장복구 "/>
      <sheetName val="CATV"/>
      <sheetName val="관급"/>
      <sheetName val="투찰(하수)"/>
      <sheetName val="설계명세서"/>
      <sheetName val="총蚨ϖ"/>
      <sheetName val="총蓨ώ"/>
      <sheetName val="총벝l"/>
      <sheetName val="총벝ê"/>
      <sheetName val="우棌"/>
      <sheetName val="총_x0000_ϭ"/>
      <sheetName val="우륀"/>
      <sheetName val="식재ط"/>
      <sheetName val="몰탈재료산출"/>
      <sheetName val="G.R300경비"/>
      <sheetName val="총_x0002__x0000_"/>
      <sheetName val="출입자명단"/>
      <sheetName val="뚝토공"/>
      <sheetName val="단가대비표 표지"/>
      <sheetName val="2000시행"/>
      <sheetName val="소운반"/>
      <sheetName val="Macro(전선)"/>
      <sheetName val="기성내역서"/>
      <sheetName val="TARGET"/>
      <sheetName val="VENDOR LIST"/>
      <sheetName val="공통부대비"/>
      <sheetName val="첨부1-1"/>
      <sheetName val="통합"/>
      <sheetName val="일보"/>
      <sheetName val="기력고압전동기"/>
      <sheetName val="OH공량old"/>
      <sheetName val="PIPE"/>
      <sheetName val="FLANGE"/>
      <sheetName val="VALVE"/>
      <sheetName val="1을"/>
      <sheetName val="예산내역서"/>
      <sheetName val="단면치수"/>
      <sheetName val="사  업  비  수  지  예  산  서"/>
      <sheetName val="암거(내역)"/>
      <sheetName val="EPro"/>
      <sheetName val="오존실배관내역"/>
      <sheetName val="특별교실"/>
      <sheetName val="옹벽1"/>
      <sheetName val="BSD (2)"/>
      <sheetName val="우배수"/>
      <sheetName val="설명"/>
      <sheetName val="wing"/>
      <sheetName val="98비정기소모"/>
      <sheetName val="입력자료모음"/>
      <sheetName val="원가계산서(공사)"/>
      <sheetName val="구조물철거타공정이월"/>
      <sheetName val="수목데이타 "/>
      <sheetName val="토공(우물통,기타)_2"/>
      <sheetName val="내역서_(2)2"/>
      <sheetName val="횡_연장2"/>
      <sheetName val="토공(우물통,기타)_"/>
      <sheetName val="내역서_(2)"/>
      <sheetName val="횡_연장"/>
      <sheetName val="토공(우물통,기타)_1"/>
      <sheetName val="내역서_(2)1"/>
      <sheetName val="횡_연장1"/>
      <sheetName val="지주토목내역서"/>
      <sheetName val="일위대가(건축)"/>
      <sheetName val="6. 직접경비"/>
      <sheetName val="DS기성최종"/>
      <sheetName val="DS설변내역서"/>
      <sheetName val="단가_1_"/>
      <sheetName val="2001년 건설노임"/>
      <sheetName val="98지급계획"/>
      <sheetName val="맨홀수량산출"/>
      <sheetName val="E.P.T수량산출서"/>
      <sheetName val="교각별수량"/>
      <sheetName val="단가일람"/>
      <sheetName val="단가적용기준"/>
      <sheetName val="대로근거"/>
      <sheetName val="산근1"/>
      <sheetName val="장비"/>
      <sheetName val="노무"/>
      <sheetName val="돈암사업"/>
      <sheetName val="각종양식"/>
      <sheetName val="일위목차"/>
      <sheetName val="24.보증금(전신전화가입권)"/>
      <sheetName val="계정code"/>
      <sheetName val="시산표"/>
      <sheetName val="비교1"/>
      <sheetName val="군자4교하부-Ö_x0000_"/>
      <sheetName val="총요약서"/>
      <sheetName val="직접인건비"/>
      <sheetName val="깨기수량"/>
      <sheetName val="PANEL_중량산출1"/>
      <sheetName val="plan&amp;section_of_foundation1"/>
      <sheetName val="노원열병합__건축공사기성내역서1"/>
      <sheetName val="CT_1"/>
      <sheetName val="2F_회의실견적(5_14_일대)1"/>
      <sheetName val="조도계산서_(도서)1"/>
      <sheetName val="96물가_CODE1"/>
      <sheetName val="sum1_(2)"/>
      <sheetName val="1_설계조건"/>
      <sheetName val="CP-E2_(품셈표)1"/>
      <sheetName val="전차선로_물량표"/>
      <sheetName val="반중력식옹벽3_5"/>
      <sheetName val="6PILE__(돌출)"/>
      <sheetName val="신규_수주분(사용자_정의)"/>
      <sheetName val="화재_탐지_설비1"/>
      <sheetName val="소상_&quot;1&quot;1"/>
      <sheetName val="11월_가격"/>
      <sheetName val="1000_DB구축_부표"/>
      <sheetName val="준검_내역서"/>
      <sheetName val="여방토공_"/>
      <sheetName val="내역서1999_8최종"/>
      <sheetName val="Data_Vol"/>
      <sheetName val="11_단가비교표_"/>
      <sheetName val="16_기계경비산출내역_"/>
      <sheetName val="Galaxy_소비자가격표"/>
      <sheetName val="Oper_Amount"/>
      <sheetName val="8_PILE__(돌출)"/>
      <sheetName val="입출재고현황_(2)"/>
      <sheetName val="조도계산서__도서_"/>
      <sheetName val="교각철근_(기초)"/>
      <sheetName val="교각철근_(구체+기초)"/>
      <sheetName val="플랜트_설치"/>
      <sheetName val="암거집계_"/>
      <sheetName val="견적대비_견적서"/>
      <sheetName val="BASIC_(2)"/>
      <sheetName val="원가_(2)"/>
      <sheetName val="남양시작동자105노65기1_3화1_2"/>
      <sheetName val="별표_"/>
      <sheetName val="3련_BOX"/>
      <sheetName val="7_1_자재단가표(케이블)"/>
      <sheetName val="변압기_및_발전기_용량"/>
      <sheetName val="Sheet1_(2)"/>
      <sheetName val="TRE_TABLE"/>
      <sheetName val="노무비_근거"/>
      <sheetName val="_HIT-&gt;HMC_견적(3900)"/>
      <sheetName val="단가표_"/>
      <sheetName val="Cost_bd-&quot;A&quot;"/>
      <sheetName val="전선_및_전선관"/>
      <sheetName val="_견적서"/>
      <sheetName val="보험료산출"/>
      <sheetName val="PIPE내역(FCN)"/>
      <sheetName val="설비내역서"/>
      <sheetName val="전기내역서"/>
      <sheetName val="SW개발대상목록(기능점수)"/>
      <sheetName val="물량표"/>
      <sheetName val="평가데이터"/>
      <sheetName val="회사기초자료"/>
      <sheetName val="구조물터파기수량집계"/>
      <sheetName val="3.공통공사대비"/>
      <sheetName val="Sheet4"/>
      <sheetName val="참조"/>
      <sheetName val="40총괄"/>
      <sheetName val="40집계"/>
      <sheetName val="23"/>
      <sheetName val="총ꊐ˕"/>
      <sheetName val="단락전류-A"/>
      <sheetName val="1. 설계서-갑지"/>
      <sheetName val="2. 설계서-을지"/>
      <sheetName val="3. 산출기계"/>
      <sheetName val="4. 산출전기"/>
      <sheetName val="5. 일위대가목록"/>
      <sheetName val="6. 일위대가 "/>
      <sheetName val="7. 물가조사"/>
      <sheetName val="8. 견적대비"/>
      <sheetName val="9. 시중노임"/>
      <sheetName val="회로내역(승인䠎"/>
      <sheetName val="회로내역(승인Ԉ"/>
      <sheetName val="총肸"/>
      <sheetName val="총Ῐᅯ"/>
      <sheetName val="총葨ù"/>
      <sheetName val="총_x0005__x0000_"/>
      <sheetName val="역T형교대(말뚝기초)"/>
      <sheetName val="C.배수관공"/>
      <sheetName val="비용"/>
      <sheetName val="4.2.1 마루높이 검토"/>
      <sheetName val="타견적(을)"/>
      <sheetName val="SANTOGO"/>
      <sheetName val="SANBAISU"/>
      <sheetName val="관로공표지"/>
      <sheetName val="구천"/>
      <sheetName val="근생APT-신마감"/>
      <sheetName val="복지관_FIART"/>
      <sheetName val="근생APT-FIART"/>
      <sheetName val="근생-FIART"/>
      <sheetName val="증감내역서"/>
      <sheetName val="범례표"/>
      <sheetName val="전기자료"/>
      <sheetName val="투찰"/>
      <sheetName val="사업수지"/>
      <sheetName val="식재품셈"/>
      <sheetName val="사용성검토"/>
      <sheetName val="9.1지하2층하부보"/>
      <sheetName val="anchor"/>
      <sheetName val="서울대규장각_가시설흙막이_"/>
      <sheetName val="주식"/>
      <sheetName val="본사공가현황"/>
      <sheetName val="11.자재단가"/>
      <sheetName val="NEGO"/>
      <sheetName val="직접경비"/>
      <sheetName val="물가자료"/>
      <sheetName val="부대집계1"/>
      <sheetName val="가도단위"/>
      <sheetName val="총_x0010__x0000_"/>
      <sheetName val="Sheet16"/>
      <sheetName val="원본"/>
      <sheetName val="유지관_x0000_"/>
      <sheetName val="간접"/>
      <sheetName val="지급자재조서"/>
      <sheetName val="총缀⇐"/>
      <sheetName val="총䮘໪"/>
      <sheetName val="총ꘓÀ"/>
      <sheetName val="총鎠ັ"/>
      <sheetName val="총㳨⎱"/>
      <sheetName val="총౐ʥ"/>
      <sheetName val="총ꊐʮ"/>
      <sheetName val="안정검토(온1"/>
      <sheetName val="안정검토(온1렷"/>
      <sheetName val="총_xdfcc_"/>
      <sheetName val="총_x0000__x0000_"/>
      <sheetName val="실행예산서"/>
      <sheetName val="기본DATA"/>
      <sheetName val="빗물받이(910-510-410)"/>
      <sheetName val="종합단가표"/>
      <sheetName val="woo(mac)"/>
      <sheetName val="F4-F7"/>
      <sheetName val="토적"/>
      <sheetName val="STEEL BOX 단면설계(SEC.8)"/>
      <sheetName val="실행내역서_1"/>
      <sheetName val="예시_(수정_및_삭제금지)"/>
      <sheetName val="CHITIET_VL-NC"/>
      <sheetName val="DON_GIA"/>
      <sheetName val="7_경제성결과"/>
      <sheetName val="I_설계조건"/>
      <sheetName val="배수내역_(2)"/>
      <sheetName val="1__설계조건_2_단면가정_3__하중계산"/>
      <sheetName val="DATA_입력란"/>
      <sheetName val="수량산출서_(2)"/>
      <sheetName val="배수공_시멘트_및_골재량_산출"/>
      <sheetName val="배관배선_단가조사"/>
      <sheetName val="환기시설_(1)"/>
      <sheetName val="환기시설_(2)"/>
      <sheetName val="EQUIPMENT_-2"/>
      <sheetName val="수량산출서_갑지"/>
      <sheetName val="영상단가대비표_"/>
      <sheetName val="_냉각수펌프"/>
      <sheetName val="설계예산서(2016년_보안등_신설공사_단가계약-)_xls"/>
      <sheetName val="3BL공동구_수량"/>
      <sheetName val="L형_옹벽"/>
      <sheetName val="3BL공동구 수_x0000_"/>
      <sheetName val="3BL공동구 수嚠"/>
      <sheetName val="3BL공동구 수吐"/>
      <sheetName val="수량산출서-2"/>
      <sheetName val="CVT산정"/>
      <sheetName val="우수공"/>
      <sheetName val="기계경비일람"/>
      <sheetName val="일반수량총괄집계"/>
      <sheetName val="분양가표"/>
      <sheetName val="기초분물량표"/>
      <sheetName val="설치물량표"/>
      <sheetName val="철거분물량표"/>
      <sheetName val="원설계"/>
      <sheetName val="수량"/>
      <sheetName val="부표단가,총괄표"/>
      <sheetName val="진고설계"/>
      <sheetName val="벽산건설"/>
      <sheetName val="FORM-0"/>
      <sheetName val="6공구(당초)"/>
      <sheetName val="시설물일위"/>
      <sheetName val="현장식당(1)"/>
      <sheetName val="양수장"/>
      <sheetName val="양수장내역"/>
      <sheetName val="1.개요"/>
      <sheetName val="교량data"/>
      <sheetName val="토공"/>
      <sheetName val="품셈TABLE"/>
      <sheetName val="시점교대"/>
      <sheetName val="총괄BOQ"/>
      <sheetName val="내역(전체)"/>
      <sheetName val="내역_ver1.0"/>
      <sheetName val="일위총괄표"/>
      <sheetName val="입력"/>
      <sheetName val="경비2내역"/>
      <sheetName val="95년12월말"/>
      <sheetName val="basic_info"/>
      <sheetName val="암거ၒ"/>
      <sheetName val="8-3기계경비"/>
      <sheetName val="공통(20-91)"/>
      <sheetName val="궤간정정"/>
      <sheetName val="면(37)"/>
      <sheetName val="면맞춤593-693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721-739"/>
      <sheetName val="골재집계"/>
      <sheetName val="공종별 집계"/>
      <sheetName val="호안공"/>
      <sheetName val="H-PILE수량집계"/>
      <sheetName val="하도관리"/>
      <sheetName val="확약서"/>
      <sheetName val="석축설면"/>
      <sheetName val="초기화면"/>
      <sheetName val="중기단가목록"/>
      <sheetName val="설계내역서"/>
      <sheetName val="일위내역"/>
      <sheetName val="잔공사현황"/>
      <sheetName val="TEST1"/>
      <sheetName val="내역서01"/>
      <sheetName val="단 box"/>
      <sheetName val="INFO"/>
      <sheetName val="지장물C"/>
      <sheetName val="투찰금액"/>
      <sheetName val="암거날개벽"/>
      <sheetName val="금주1교"/>
      <sheetName val="철근량"/>
      <sheetName val="신림자금"/>
      <sheetName val=" 총괄표"/>
      <sheetName val="단漰_x001d_潼"/>
      <sheetName val="가시설단위수량"/>
      <sheetName val="eq_data"/>
      <sheetName val="현장관리비"/>
      <sheetName val="1.2.1 마루높이결정"/>
      <sheetName val="제품별"/>
      <sheetName val="집수정(600-700)"/>
      <sheetName val="부적합유형"/>
      <sheetName val="부적합 유형"/>
      <sheetName val="데이터"/>
      <sheetName val=" 내역"/>
      <sheetName val="05년"/>
      <sheetName val="Calcs"/>
      <sheetName val="설계내역"/>
      <sheetName val="이름정의"/>
      <sheetName val="공내역"/>
      <sheetName val="[TOTAL.xls]______D_2001_______3"/>
      <sheetName val="[TOTAL.xls]______D_2001_______2"/>
      <sheetName val="[TOTAL.xls]______D_2001_______4"/>
      <sheetName val="REINF."/>
      <sheetName val="SKETCH"/>
      <sheetName val="LOADS"/>
      <sheetName val="design criteria"/>
      <sheetName val="CHECK1"/>
      <sheetName val="노무단가"/>
      <sheetName val="EQ-R1"/>
      <sheetName val="수목단가"/>
      <sheetName val="시설수량표"/>
      <sheetName val="식재수량표"/>
      <sheetName val="설계서을"/>
      <sheetName val="가압장구체수량산출서"/>
      <sheetName val="제안서입력"/>
      <sheetName val="절감계산"/>
      <sheetName val="감액총괄표"/>
      <sheetName val="총집계표"/>
      <sheetName val="공양식"/>
      <sheetName val="1차 내역서"/>
    </sheetNames>
    <sheetDataSet>
      <sheetData sheetId="0" refreshError="1"/>
      <sheetData sheetId="1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/>
      <sheetData sheetId="256" refreshError="1"/>
      <sheetData sheetId="257" refreshError="1"/>
      <sheetData sheetId="258" refreshError="1"/>
      <sheetData sheetId="259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/>
      <sheetData sheetId="534" refreshError="1"/>
      <sheetData sheetId="535" refreshError="1"/>
      <sheetData sheetId="536" refreshError="1"/>
      <sheetData sheetId="537">
        <row r="1">
          <cell r="A1" t="str">
            <v>단  종</v>
          </cell>
        </row>
      </sheetData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/>
      <sheetData sheetId="682"/>
      <sheetData sheetId="683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/>
      <sheetData sheetId="846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/>
      <sheetData sheetId="926"/>
      <sheetData sheetId="927"/>
      <sheetData sheetId="928"/>
      <sheetData sheetId="929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/>
      <sheetData sheetId="960"/>
      <sheetData sheetId="96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/>
      <sheetData sheetId="1036" refreshError="1"/>
      <sheetData sheetId="1037" refreshError="1"/>
      <sheetData sheetId="1038" refreshError="1"/>
      <sheetData sheetId="1039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조도"/>
      <sheetName val="부하"/>
      <sheetName val="동력"/>
      <sheetName val="변압기"/>
      <sheetName val="발전기"/>
      <sheetName val="간선"/>
      <sheetName val="APT"/>
      <sheetName val="도체종-상수표"/>
      <sheetName val="임피던스"/>
      <sheetName val="CABLE SIZE"/>
      <sheetName val="접지"/>
      <sheetName val="Sheet10"/>
      <sheetName val="Sheet11"/>
      <sheetName val="Sheet12"/>
      <sheetName val="Sheet13"/>
      <sheetName val="Sheet14"/>
      <sheetName val="Sheet15"/>
      <sheetName val="Sheet16"/>
      <sheetName val="Sheet9"/>
      <sheetName val="GEN"/>
      <sheetName val="변압기 "/>
      <sheetName val="동지붕"/>
      <sheetName val="아파트동L-E"/>
      <sheetName val="코아별부하"/>
      <sheetName val="부속동"/>
      <sheetName val="지하주차장"/>
      <sheetName val="#REF"/>
      <sheetName val="전기자료"/>
      <sheetName val="Sheet8"/>
      <sheetName val="DUT-BAT1"/>
      <sheetName val="504전기실 동부하-L"/>
      <sheetName val="동부하-L"/>
      <sheetName val="주차장PK-B"/>
      <sheetName val="변압기  (2)"/>
      <sheetName val="기계실동력"/>
      <sheetName val="세대부하"/>
      <sheetName val="부속동부하"/>
      <sheetName val="주차장PK-A"/>
      <sheetName val="주차장동력"/>
      <sheetName val="LE-B1"/>
      <sheetName val="동-LE"/>
      <sheetName val="변압기2"/>
      <sheetName val="P-J"/>
      <sheetName val="일반전등부하 (LP-C-PNL)"/>
      <sheetName val="L-E"/>
      <sheetName val="발전기(갑지)"/>
      <sheetName val="정부노임단가"/>
      <sheetName val="수량산출"/>
      <sheetName val="CODE"/>
    </sheetNames>
    <sheetDataSet>
      <sheetData sheetId="0" refreshError="1"/>
      <sheetData sheetId="1" refreshError="1"/>
      <sheetData sheetId="2" refreshError="1">
        <row r="2">
          <cell r="B2" t="str">
            <v>***부하 계산서 자료***</v>
          </cell>
        </row>
        <row r="45">
          <cell r="Q45" t="str">
            <v>불평등 부하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조도"/>
      <sheetName val="부하"/>
      <sheetName val="동력"/>
      <sheetName val="변압기"/>
      <sheetName val="발전기"/>
      <sheetName val="간선"/>
      <sheetName val="APT"/>
      <sheetName val="도체종-상수표"/>
      <sheetName val="변압기 부속계산"/>
      <sheetName val="발전기data"/>
      <sheetName val="동력(380v)"/>
      <sheetName val="동력(380v)주공"/>
      <sheetName val="변압기DATA"/>
      <sheetName val="변압기DATA(주공)"/>
      <sheetName val="FR8 허용전류표"/>
      <sheetName val="FCV 허용전류표"/>
      <sheetName val="CV 허용전류표-1"/>
      <sheetName val="HIV허용전류"/>
      <sheetName val="IV. HIV"/>
      <sheetName val="FCV CABLE"/>
      <sheetName val="FR8 CABLE"/>
      <sheetName val="UTP"/>
      <sheetName val="TEL,TV,GV"/>
      <sheetName val="FR - 3"/>
      <sheetName val="CVV"/>
      <sheetName val="CVV -S"/>
      <sheetName val="CVV -SB"/>
      <sheetName val="CV-6.6KV"/>
      <sheetName val="청송자료"/>
      <sheetName val="내진해석"/>
      <sheetName val="말뚝지지력산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정부노임단가"/>
      <sheetName val="CONCRETE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데이타"/>
      <sheetName val="DATE"/>
      <sheetName val="교사기준면적(초등)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입찰안"/>
      <sheetName val="갑지"/>
      <sheetName val="1.전력간선 산출"/>
      <sheetName val="2.냉난방설비산출"/>
      <sheetName val="설계기준"/>
      <sheetName val="내역1"/>
      <sheetName val="관급자재대"/>
      <sheetName val="총_구조물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3</v>
          </cell>
          <cell r="B3" t="str">
            <v>송라 초,중학교 다목적 강당 무대기계장치</v>
          </cell>
        </row>
        <row r="4">
          <cell r="A4">
            <v>4</v>
          </cell>
          <cell r="B4" t="str">
            <v>다목적강당 무대기계장치</v>
          </cell>
          <cell r="C4" t="str">
            <v xml:space="preserve"> </v>
          </cell>
          <cell r="D4" t="str">
            <v>L/S</v>
          </cell>
          <cell r="E4">
            <v>1</v>
          </cell>
          <cell r="F4" t="str">
            <v xml:space="preserve"> </v>
          </cell>
          <cell r="G4">
            <v>0</v>
          </cell>
          <cell r="H4" t="str">
            <v>NO.1-00-00</v>
          </cell>
        </row>
        <row r="5">
          <cell r="A5">
            <v>5</v>
          </cell>
          <cell r="B5" t="str">
            <v xml:space="preserve"> </v>
          </cell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F5" t="str">
            <v xml:space="preserve"> </v>
          </cell>
          <cell r="G5">
            <v>0</v>
          </cell>
          <cell r="H5" t="str">
            <v xml:space="preserve"> </v>
          </cell>
        </row>
        <row r="6">
          <cell r="A6">
            <v>6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 t="str">
            <v xml:space="preserve"> </v>
          </cell>
        </row>
        <row r="7">
          <cell r="A7">
            <v>7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 t="str">
            <v xml:space="preserve"> </v>
          </cell>
        </row>
        <row r="8">
          <cell r="A8">
            <v>8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 t="str">
            <v xml:space="preserve"> 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  <cell r="B25" t="str">
            <v>다목적강당 무대기계장치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 t="str">
            <v xml:space="preserve"> </v>
          </cell>
          <cell r="H25" t="str">
            <v>NO.1-00-00</v>
          </cell>
        </row>
        <row r="26">
          <cell r="B26" t="str">
            <v>PLACARD BATTEN</v>
          </cell>
          <cell r="C26" t="str">
            <v>7,400L</v>
          </cell>
          <cell r="D26" t="str">
            <v>SET</v>
          </cell>
          <cell r="E26">
            <v>1</v>
          </cell>
          <cell r="F26">
            <v>0</v>
          </cell>
          <cell r="G26">
            <v>0</v>
          </cell>
          <cell r="H26" t="str">
            <v>NO.1-01-00</v>
          </cell>
        </row>
        <row r="27">
          <cell r="A27">
            <v>26</v>
          </cell>
          <cell r="B27" t="str">
            <v xml:space="preserve">DRAW CURTAIN </v>
          </cell>
          <cell r="C27" t="str">
            <v>8,660 x 3,300H</v>
          </cell>
          <cell r="D27" t="str">
            <v>SET</v>
          </cell>
          <cell r="E27">
            <v>1</v>
          </cell>
          <cell r="F27" t="str">
            <v xml:space="preserve"> </v>
          </cell>
          <cell r="G27">
            <v>0</v>
          </cell>
          <cell r="H27" t="str">
            <v>NO.1-02-00</v>
          </cell>
        </row>
        <row r="28">
          <cell r="A28">
            <v>27</v>
          </cell>
          <cell r="B28" t="str">
            <v xml:space="preserve">ROLL SCREEN </v>
          </cell>
          <cell r="C28" t="str">
            <v>1,800L x 1,200H</v>
          </cell>
          <cell r="D28" t="str">
            <v>SET</v>
          </cell>
          <cell r="E28">
            <v>1</v>
          </cell>
          <cell r="F28" t="str">
            <v xml:space="preserve"> </v>
          </cell>
          <cell r="G28">
            <v>0</v>
          </cell>
          <cell r="H28" t="str">
            <v>NO.1-03-00</v>
          </cell>
        </row>
        <row r="29">
          <cell r="A29">
            <v>28</v>
          </cell>
          <cell r="B29" t="str">
            <v>ROLL FLAG</v>
          </cell>
          <cell r="C29" t="str">
            <v>3,500L x 2,500H</v>
          </cell>
          <cell r="D29" t="str">
            <v>SET</v>
          </cell>
          <cell r="E29">
            <v>1</v>
          </cell>
          <cell r="F29">
            <v>0</v>
          </cell>
          <cell r="G29">
            <v>0</v>
          </cell>
          <cell r="H29" t="str">
            <v>NO.1-04-00</v>
          </cell>
        </row>
        <row r="30">
          <cell r="A30">
            <v>29</v>
          </cell>
          <cell r="B30" t="str">
            <v>COVER CURTAIN</v>
          </cell>
          <cell r="C30" t="str">
            <v>8,800 x 3,500H</v>
          </cell>
          <cell r="D30" t="str">
            <v>SET</v>
          </cell>
          <cell r="E30">
            <v>1</v>
          </cell>
          <cell r="F30">
            <v>0</v>
          </cell>
          <cell r="G30">
            <v>0</v>
          </cell>
          <cell r="H30" t="str">
            <v>NO.1-05-00</v>
          </cell>
        </row>
        <row r="31">
          <cell r="A31">
            <v>30</v>
          </cell>
          <cell r="B31" t="str">
            <v>WINDOW DARKEN CURTAIN</v>
          </cell>
          <cell r="C31" t="str">
            <v>4,050L x 3,500H</v>
          </cell>
          <cell r="D31" t="str">
            <v>SET</v>
          </cell>
          <cell r="E31">
            <v>6</v>
          </cell>
          <cell r="F31">
            <v>0</v>
          </cell>
          <cell r="G31">
            <v>0</v>
          </cell>
          <cell r="H31" t="str">
            <v>NO.1-06-00</v>
          </cell>
        </row>
        <row r="32">
          <cell r="A32">
            <v>31</v>
          </cell>
          <cell r="B32" t="str">
            <v>DOOR DARKEN CURTAIN</v>
          </cell>
          <cell r="C32" t="str">
            <v>4,050L x 3,500H</v>
          </cell>
          <cell r="D32" t="str">
            <v>SET</v>
          </cell>
          <cell r="E32">
            <v>2</v>
          </cell>
          <cell r="F32">
            <v>0</v>
          </cell>
          <cell r="G32">
            <v>0</v>
          </cell>
          <cell r="H32" t="str">
            <v>NO.1-06-00</v>
          </cell>
        </row>
        <row r="33">
          <cell r="A33">
            <v>32</v>
          </cell>
          <cell r="B33" t="str">
            <v>GRID IRON</v>
          </cell>
          <cell r="C33" t="str">
            <v>8600L x 900D</v>
          </cell>
          <cell r="D33" t="str">
            <v>L/S</v>
          </cell>
          <cell r="E33">
            <v>1</v>
          </cell>
          <cell r="F33">
            <v>0</v>
          </cell>
          <cell r="G33">
            <v>0</v>
          </cell>
          <cell r="H33" t="str">
            <v>NO.1-07-00</v>
          </cell>
        </row>
        <row r="34">
          <cell r="A34">
            <v>33</v>
          </cell>
          <cell r="B34" t="str">
            <v>CONTROL PANEL</v>
          </cell>
          <cell r="C34" t="str">
            <v>600L x 1,000H x 250W</v>
          </cell>
          <cell r="D34" t="str">
            <v>SET</v>
          </cell>
          <cell r="E34">
            <v>1</v>
          </cell>
          <cell r="F34">
            <v>0</v>
          </cell>
          <cell r="G34">
            <v>0</v>
          </cell>
          <cell r="H34" t="str">
            <v>NO.1-08-00</v>
          </cell>
        </row>
        <row r="35">
          <cell r="A35">
            <v>34</v>
          </cell>
          <cell r="B35" t="str">
            <v>CONTROL BOARD</v>
          </cell>
          <cell r="C35" t="str">
            <v xml:space="preserve"> </v>
          </cell>
          <cell r="D35" t="str">
            <v>SET</v>
          </cell>
          <cell r="E35">
            <v>1</v>
          </cell>
          <cell r="F35">
            <v>0</v>
          </cell>
          <cell r="G35">
            <v>0</v>
          </cell>
          <cell r="H35" t="str">
            <v>NO.1-09-00</v>
          </cell>
        </row>
        <row r="36">
          <cell r="A36">
            <v>35</v>
          </cell>
          <cell r="B36" t="str">
            <v>배관 및 배선</v>
          </cell>
          <cell r="C36" t="str">
            <v xml:space="preserve"> </v>
          </cell>
          <cell r="D36" t="str">
            <v>식</v>
          </cell>
          <cell r="E36">
            <v>1</v>
          </cell>
          <cell r="F36">
            <v>0</v>
          </cell>
          <cell r="G36">
            <v>0</v>
          </cell>
          <cell r="H36" t="str">
            <v>NO.1-10-00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  <cell r="B39" t="str">
            <v xml:space="preserve"> </v>
          </cell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F39">
            <v>0</v>
          </cell>
          <cell r="G39">
            <v>0</v>
          </cell>
          <cell r="H39" t="str">
            <v xml:space="preserve"> </v>
          </cell>
        </row>
        <row r="40">
          <cell r="A40">
            <v>39</v>
          </cell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F40">
            <v>0</v>
          </cell>
          <cell r="G40">
            <v>0</v>
          </cell>
          <cell r="H40" t="str">
            <v xml:space="preserve"> 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 t="e">
            <v>#REF!</v>
          </cell>
        </row>
        <row r="45">
          <cell r="A45" t="e">
            <v>#REF!</v>
          </cell>
        </row>
        <row r="46">
          <cell r="A46" t="e">
            <v>#REF!</v>
          </cell>
        </row>
        <row r="47">
          <cell r="A47" t="e">
            <v>#REF!</v>
          </cell>
          <cell r="B47" t="str">
            <v>공사명: PLACARD BATTEN (7,400L)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 t="str">
            <v>NO.1-1-00</v>
          </cell>
        </row>
        <row r="48">
          <cell r="A48" t="e">
            <v>#REF!</v>
          </cell>
          <cell r="B48" t="str">
            <v>MACHINE PART</v>
          </cell>
          <cell r="C48" t="str">
            <v>1.5KW x 4P用</v>
          </cell>
          <cell r="D48" t="str">
            <v>SET</v>
          </cell>
          <cell r="E48">
            <v>1</v>
          </cell>
          <cell r="F48" t="str">
            <v xml:space="preserve"> </v>
          </cell>
          <cell r="G48">
            <v>0</v>
          </cell>
          <cell r="H48" t="str">
            <v>일위대가-1</v>
          </cell>
        </row>
        <row r="49">
          <cell r="A49" t="e">
            <v>#REF!</v>
          </cell>
          <cell r="B49" t="str">
            <v>AL - DRUM</v>
          </cell>
          <cell r="C49" t="str">
            <v>Ø300 x 4줄</v>
          </cell>
          <cell r="D49" t="str">
            <v>EA</v>
          </cell>
          <cell r="E49">
            <v>1</v>
          </cell>
          <cell r="F49" t="str">
            <v>WIRE POINT 4줄</v>
          </cell>
        </row>
        <row r="50">
          <cell r="A50" t="e">
            <v>#REF!</v>
          </cell>
          <cell r="B50" t="str">
            <v>MACHINE FRAME</v>
          </cell>
          <cell r="C50" t="str">
            <v>1.5KW x 4P用</v>
          </cell>
          <cell r="D50" t="str">
            <v>EA</v>
          </cell>
          <cell r="E50">
            <v>1</v>
          </cell>
          <cell r="F50" t="str">
            <v>MACHINE PART 고정용</v>
          </cell>
        </row>
        <row r="51">
          <cell r="A51" t="e">
            <v>#REF!</v>
          </cell>
          <cell r="B51" t="str">
            <v>BOLT, NUT, W/S, S/W</v>
          </cell>
          <cell r="C51" t="str">
            <v>M16 x 50L</v>
          </cell>
          <cell r="D51" t="str">
            <v>SET</v>
          </cell>
          <cell r="E51">
            <v>6</v>
          </cell>
          <cell r="F51" t="str">
            <v xml:space="preserve">M/C FRME 1SET당 6SET이므로 </v>
          </cell>
        </row>
        <row r="52">
          <cell r="A52" t="e">
            <v>#REF!</v>
          </cell>
          <cell r="B52" t="str">
            <v>VERTICAL ROLLER</v>
          </cell>
          <cell r="C52" t="str">
            <v>Ø200 x 22L</v>
          </cell>
          <cell r="D52" t="str">
            <v>EA</v>
          </cell>
          <cell r="E52">
            <v>3</v>
          </cell>
          <cell r="F52" t="str">
            <v xml:space="preserve">WIRE ROPE 1줄당 1SET이므로 </v>
          </cell>
        </row>
        <row r="53">
          <cell r="A53" t="e">
            <v>#REF!</v>
          </cell>
          <cell r="B53" t="str">
            <v>VERTICAL ROLLER</v>
          </cell>
          <cell r="C53" t="str">
            <v>Ø220 x 35L</v>
          </cell>
          <cell r="D53" t="str">
            <v>EA</v>
          </cell>
          <cell r="E53">
            <v>1</v>
          </cell>
          <cell r="F53" t="str">
            <v xml:space="preserve">WIRE ROPE 1줄당 1SET이므로 </v>
          </cell>
        </row>
        <row r="54">
          <cell r="A54" t="e">
            <v>#REF!</v>
          </cell>
          <cell r="B54" t="str">
            <v>BOLT, NUT, W/S, S/W</v>
          </cell>
          <cell r="C54" t="str">
            <v>M16 x 40L</v>
          </cell>
          <cell r="D54" t="str">
            <v>SET</v>
          </cell>
          <cell r="E54">
            <v>16</v>
          </cell>
          <cell r="F54" t="str">
            <v>VERTICAL ROLLER 1SET당 4SET이므로 4줄x4SET = 16SET</v>
          </cell>
        </row>
        <row r="55">
          <cell r="A55" t="e">
            <v>#REF!</v>
          </cell>
          <cell r="B55" t="str">
            <v>WIRE ROPE</v>
          </cell>
          <cell r="C55" t="str">
            <v>Ø6 x 7 x 19</v>
          </cell>
          <cell r="D55" t="str">
            <v>M</v>
          </cell>
          <cell r="E55">
            <v>62</v>
          </cell>
          <cell r="F55" t="str">
            <v>WIRE 1줄당 (7M+7M)=14M, 14x4줄= 56x1.1(할증10%)=61.6M 약 61.6M</v>
          </cell>
          <cell r="G55" t="str">
            <v>10%</v>
          </cell>
        </row>
        <row r="56">
          <cell r="A56" t="e">
            <v>#REF!</v>
          </cell>
          <cell r="B56" t="str">
            <v>WIRE CLIP</v>
          </cell>
          <cell r="C56" t="str">
            <v>Ø6용</v>
          </cell>
          <cell r="D56" t="str">
            <v>EA</v>
          </cell>
          <cell r="E56">
            <v>16</v>
          </cell>
          <cell r="F56" t="str">
            <v>WIRE 1줄당 4EA이므로, 4EAx4줄= 16EA</v>
          </cell>
          <cell r="G56" t="str">
            <v xml:space="preserve"> </v>
          </cell>
        </row>
        <row r="57">
          <cell r="A57" t="e">
            <v>#REF!</v>
          </cell>
          <cell r="B57" t="str">
            <v>THIMBLE</v>
          </cell>
          <cell r="C57" t="str">
            <v>Ø6용</v>
          </cell>
          <cell r="D57" t="str">
            <v>EA</v>
          </cell>
          <cell r="E57">
            <v>4</v>
          </cell>
          <cell r="F57" t="str">
            <v>WIRE 1줄당 1EA이므로, 1EAx4줄= 4EA</v>
          </cell>
        </row>
        <row r="58">
          <cell r="A58" t="e">
            <v>#REF!</v>
          </cell>
          <cell r="B58" t="str">
            <v>SHACKLE</v>
          </cell>
          <cell r="C58" t="str">
            <v>#10</v>
          </cell>
          <cell r="D58" t="str">
            <v>EA</v>
          </cell>
          <cell r="E58">
            <v>4</v>
          </cell>
          <cell r="F58" t="str">
            <v>WIRE 1줄당 1EA이므로, 1EAx4줄= 4EA</v>
          </cell>
        </row>
        <row r="59">
          <cell r="A59" t="e">
            <v>#REF!</v>
          </cell>
          <cell r="B59" t="str">
            <v>PIPE BAND</v>
          </cell>
          <cell r="C59" t="str">
            <v>Ø48.6 용</v>
          </cell>
          <cell r="D59" t="str">
            <v>EA</v>
          </cell>
          <cell r="E59">
            <v>4</v>
          </cell>
          <cell r="F59" t="str">
            <v>WIRE 1줄당 1EA이므로, 1EAx4줄= 4EA</v>
          </cell>
        </row>
        <row r="60">
          <cell r="A60" t="e">
            <v>#REF!</v>
          </cell>
          <cell r="B60" t="str">
            <v>BOLT,NUT,W/S,S/W</v>
          </cell>
          <cell r="C60" t="str">
            <v>M10 x 30L</v>
          </cell>
          <cell r="D60" t="str">
            <v>SET</v>
          </cell>
          <cell r="E60">
            <v>8</v>
          </cell>
          <cell r="F60" t="str">
            <v>WIRE 1줄당 2EA이므로, 2EAx4줄= 8EA</v>
          </cell>
        </row>
        <row r="61">
          <cell r="A61" t="e">
            <v>#REF!</v>
          </cell>
          <cell r="B61" t="str">
            <v>PIPE</v>
          </cell>
          <cell r="C61" t="str">
            <v>Ø48.6</v>
          </cell>
          <cell r="D61" t="str">
            <v>본</v>
          </cell>
          <cell r="E61">
            <v>2</v>
          </cell>
          <cell r="F61" t="str">
            <v>PIPE 本당 6M이므로 7.4/6= 1.23本  약 2本</v>
          </cell>
        </row>
        <row r="62">
          <cell r="A62" t="e">
            <v>#REF!</v>
          </cell>
          <cell r="B62" t="str">
            <v>PIPE CAP</v>
          </cell>
          <cell r="C62" t="str">
            <v>Ø48.6용</v>
          </cell>
          <cell r="D62" t="str">
            <v>EA</v>
          </cell>
          <cell r="E62">
            <v>2</v>
          </cell>
          <cell r="F62" t="str">
            <v>양끝단 처리</v>
          </cell>
        </row>
        <row r="63">
          <cell r="A63" t="e">
            <v>#REF!</v>
          </cell>
          <cell r="B63" t="str">
            <v>PIPE JOINT</v>
          </cell>
          <cell r="C63" t="str">
            <v>Ø48.6용</v>
          </cell>
          <cell r="D63" t="str">
            <v>EA</v>
          </cell>
          <cell r="E63">
            <v>1</v>
          </cell>
          <cell r="F63" t="str">
            <v>PIPE 2本이므로 연결부분 1SET</v>
          </cell>
          <cell r="G63" t="str">
            <v xml:space="preserve"> </v>
          </cell>
          <cell r="H63" t="str">
            <v xml:space="preserve"> </v>
          </cell>
        </row>
        <row r="64">
          <cell r="A64" t="e">
            <v>#REF!</v>
          </cell>
          <cell r="B64" t="str">
            <v>도 장 비</v>
          </cell>
          <cell r="C64" t="str">
            <v>각 2회</v>
          </cell>
          <cell r="D64" t="str">
            <v>M2</v>
          </cell>
          <cell r="E64">
            <v>8</v>
          </cell>
          <cell r="F64" t="str">
            <v>FRAME(1.4)+ROLLER.22L(1.2x3SET)+ROLLER.35L(1.4)</v>
          </cell>
        </row>
        <row r="65">
          <cell r="F65" t="str">
            <v>+P.BAND(0.2x4SET)+PIPE(1.13) = 8.33M2 약 8M2</v>
          </cell>
        </row>
        <row r="68">
          <cell r="A68" t="e">
            <v>#REF!</v>
          </cell>
        </row>
        <row r="69">
          <cell r="A69" t="e">
            <v>#REF!</v>
          </cell>
          <cell r="B69" t="str">
            <v>공사명: DRAW CURTAIN (8,660L x 3,300H)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 t="str">
            <v>NO.1-02-00</v>
          </cell>
        </row>
        <row r="70">
          <cell r="A70" t="e">
            <v>#REF!</v>
          </cell>
          <cell r="B70" t="str">
            <v>소형MOTOR</v>
          </cell>
          <cell r="C70" t="str">
            <v>40W</v>
          </cell>
          <cell r="D70" t="str">
            <v>SET</v>
          </cell>
          <cell r="E70">
            <v>1</v>
          </cell>
          <cell r="F70" t="str">
            <v xml:space="preserve"> </v>
          </cell>
        </row>
        <row r="71">
          <cell r="B71" t="str">
            <v>MOTOR BRACKET</v>
          </cell>
          <cell r="C71">
            <v>0</v>
          </cell>
          <cell r="D71" t="str">
            <v>SET</v>
          </cell>
          <cell r="E71">
            <v>1</v>
          </cell>
        </row>
        <row r="72">
          <cell r="B72" t="str">
            <v>REDUCER</v>
          </cell>
          <cell r="C72" t="str">
            <v>15:1</v>
          </cell>
          <cell r="D72" t="str">
            <v>SET</v>
          </cell>
          <cell r="E72">
            <v>1</v>
          </cell>
        </row>
        <row r="73">
          <cell r="B73" t="str">
            <v>S.Q PIPE</v>
          </cell>
          <cell r="C73" t="str">
            <v>ㅁ-50 x 50 x 2.3t</v>
          </cell>
          <cell r="D73" t="str">
            <v>本</v>
          </cell>
          <cell r="E73">
            <v>2</v>
          </cell>
          <cell r="F73" t="str">
            <v>8.66/6M=1.44 약 2本</v>
          </cell>
        </row>
        <row r="74">
          <cell r="B74" t="str">
            <v>AL RAIL</v>
          </cell>
          <cell r="C74" t="str">
            <v>주문 제작</v>
          </cell>
          <cell r="D74" t="str">
            <v>M</v>
          </cell>
          <cell r="E74">
            <v>9</v>
          </cell>
          <cell r="F74" t="str">
            <v>8.66M 약 9M</v>
          </cell>
        </row>
        <row r="75">
          <cell r="B75" t="str">
            <v>DRIVE PULLEY</v>
          </cell>
          <cell r="C75" t="str">
            <v>Ø60</v>
          </cell>
          <cell r="D75" t="str">
            <v>EA</v>
          </cell>
          <cell r="E75">
            <v>1</v>
          </cell>
        </row>
        <row r="76">
          <cell r="B76" t="str">
            <v>ADJUST BRACKET</v>
          </cell>
          <cell r="C76">
            <v>0</v>
          </cell>
          <cell r="D76" t="str">
            <v>EA</v>
          </cell>
          <cell r="E76">
            <v>1</v>
          </cell>
        </row>
        <row r="77">
          <cell r="B77" t="str">
            <v>MASTER CARRIER</v>
          </cell>
          <cell r="C77" t="str">
            <v>주문 제작</v>
          </cell>
          <cell r="D77" t="str">
            <v>EA</v>
          </cell>
          <cell r="E77">
            <v>2</v>
          </cell>
          <cell r="F77" t="str">
            <v>좌,우 최선단에</v>
          </cell>
        </row>
        <row r="78">
          <cell r="B78" t="str">
            <v>SINGLE CARRIER</v>
          </cell>
          <cell r="C78" t="str">
            <v>주문 제작</v>
          </cell>
          <cell r="D78" t="str">
            <v>EA</v>
          </cell>
          <cell r="E78">
            <v>44</v>
          </cell>
          <cell r="F78" t="str">
            <v>(8.66/0.2)x2=43.43EA 약 44EA</v>
          </cell>
        </row>
        <row r="79">
          <cell r="B79" t="str">
            <v>ROPE</v>
          </cell>
          <cell r="C79" t="str">
            <v>SUSØ1.6</v>
          </cell>
          <cell r="D79" t="str">
            <v>M</v>
          </cell>
          <cell r="E79">
            <v>17</v>
          </cell>
          <cell r="F79" t="str">
            <v>8.6x2=17.2M</v>
          </cell>
        </row>
        <row r="80">
          <cell r="B80" t="str">
            <v>LIMIT SWITCH</v>
          </cell>
          <cell r="C80">
            <v>0</v>
          </cell>
          <cell r="D80" t="str">
            <v>EA</v>
          </cell>
          <cell r="E80">
            <v>1</v>
          </cell>
        </row>
        <row r="81">
          <cell r="B81" t="str">
            <v>CURTAIN</v>
          </cell>
          <cell r="C81" t="str">
            <v>(VELVET선방염지)</v>
          </cell>
          <cell r="D81" t="str">
            <v>M2</v>
          </cell>
          <cell r="E81">
            <v>109</v>
          </cell>
          <cell r="F81" t="str">
            <v>(8.66x할증350%)=30.31, 3.3+가공여유(0.3)=3.6, 30.31x3.6=109.11M2 약 109M2</v>
          </cell>
          <cell r="G81">
            <v>3.5</v>
          </cell>
        </row>
        <row r="82">
          <cell r="B82" t="str">
            <v>PIPE</v>
          </cell>
          <cell r="C82" t="str">
            <v>Ø27.2</v>
          </cell>
          <cell r="D82" t="str">
            <v>本</v>
          </cell>
          <cell r="E82">
            <v>2</v>
          </cell>
          <cell r="F82" t="str">
            <v>8.66/6M=1.44 약 2本</v>
          </cell>
        </row>
        <row r="83">
          <cell r="B83" t="str">
            <v>PIPE CAP</v>
          </cell>
          <cell r="C83" t="str">
            <v>Ø27.2</v>
          </cell>
          <cell r="D83" t="str">
            <v>EA</v>
          </cell>
          <cell r="E83">
            <v>2</v>
          </cell>
          <cell r="F83" t="str">
            <v>양끝단 처리</v>
          </cell>
        </row>
        <row r="84">
          <cell r="B84" t="str">
            <v>PIPE JOINT</v>
          </cell>
          <cell r="C84" t="str">
            <v>Ø27.2</v>
          </cell>
          <cell r="D84" t="str">
            <v>EA</v>
          </cell>
          <cell r="E84">
            <v>1</v>
          </cell>
          <cell r="F84" t="str">
            <v>PIPE 2本이므로 연결부분 1SET</v>
          </cell>
          <cell r="G84" t="str">
            <v xml:space="preserve"> </v>
          </cell>
          <cell r="H84" t="str">
            <v xml:space="preserve"> </v>
          </cell>
        </row>
        <row r="85">
          <cell r="B85" t="str">
            <v>HEAD CURTAIN</v>
          </cell>
          <cell r="C85" t="str">
            <v>(VELVET선방염지)</v>
          </cell>
          <cell r="D85" t="str">
            <v>M2</v>
          </cell>
          <cell r="E85">
            <v>17</v>
          </cell>
          <cell r="F85" t="str">
            <v>(8.66x할증250%)=21.65, 0.5+가공여유(0.3)=0.8, 21.65x0.8=17.32 약 17M2</v>
          </cell>
          <cell r="G85">
            <v>2.5</v>
          </cell>
        </row>
        <row r="86">
          <cell r="B86" t="str">
            <v>도장비</v>
          </cell>
          <cell r="C86">
            <v>0</v>
          </cell>
          <cell r="D86" t="str">
            <v>M2</v>
          </cell>
          <cell r="E86">
            <v>2.5</v>
          </cell>
          <cell r="F86" t="str">
            <v>ㅁ50x50 (1.73)+ Ø27.2 (0.73)=약 2.46M2</v>
          </cell>
        </row>
        <row r="88">
          <cell r="E88" t="str">
            <v xml:space="preserve"> </v>
          </cell>
        </row>
        <row r="90">
          <cell r="A90" t="e">
            <v>#REF!</v>
          </cell>
        </row>
        <row r="91">
          <cell r="A91" t="e">
            <v>#REF!</v>
          </cell>
          <cell r="B91" t="str">
            <v xml:space="preserve">공사명 : ROLL SCREEN (4,000L x 3,000H)        </v>
          </cell>
          <cell r="C91">
            <v>0</v>
          </cell>
          <cell r="D91" t="str">
            <v xml:space="preserve"> </v>
          </cell>
          <cell r="E91" t="str">
            <v xml:space="preserve"> </v>
          </cell>
          <cell r="F91" t="str">
            <v xml:space="preserve"> </v>
          </cell>
          <cell r="G91">
            <v>0</v>
          </cell>
          <cell r="H91" t="str">
            <v>NO.1-03-00</v>
          </cell>
        </row>
        <row r="92">
          <cell r="A92" t="e">
            <v>#REF!</v>
          </cell>
          <cell r="B92" t="str">
            <v>원추형 MOTOR</v>
          </cell>
          <cell r="C92" t="str">
            <v>190W</v>
          </cell>
          <cell r="D92" t="str">
            <v>SET</v>
          </cell>
          <cell r="E92">
            <v>1</v>
          </cell>
          <cell r="F92" t="str">
            <v xml:space="preserve"> </v>
          </cell>
        </row>
        <row r="93">
          <cell r="A93" t="e">
            <v>#REF!</v>
          </cell>
          <cell r="B93" t="str">
            <v>LIMIT SWITCH BOX</v>
          </cell>
          <cell r="C93" t="str">
            <v xml:space="preserve"> </v>
          </cell>
          <cell r="D93" t="str">
            <v>SET</v>
          </cell>
          <cell r="E93">
            <v>1</v>
          </cell>
          <cell r="F93" t="str">
            <v xml:space="preserve"> </v>
          </cell>
        </row>
        <row r="94">
          <cell r="A94" t="e">
            <v>#REF!</v>
          </cell>
          <cell r="B94" t="str">
            <v>BUSHING</v>
          </cell>
          <cell r="C94" t="str">
            <v xml:space="preserve"> </v>
          </cell>
          <cell r="D94" t="str">
            <v>EA</v>
          </cell>
          <cell r="E94">
            <v>2</v>
          </cell>
          <cell r="F94" t="str">
            <v xml:space="preserve">ROLL SCREEN 2곳 </v>
          </cell>
        </row>
        <row r="95">
          <cell r="A95" t="e">
            <v>#REF!</v>
          </cell>
          <cell r="B95" t="str">
            <v>BEARING DIE</v>
          </cell>
          <cell r="C95" t="str">
            <v xml:space="preserve"> </v>
          </cell>
          <cell r="D95" t="str">
            <v>EA</v>
          </cell>
          <cell r="E95">
            <v>2</v>
          </cell>
          <cell r="F95" t="str">
            <v xml:space="preserve"> </v>
          </cell>
        </row>
        <row r="96">
          <cell r="A96" t="e">
            <v>#REF!</v>
          </cell>
          <cell r="B96" t="str">
            <v>주물 PIPE</v>
          </cell>
          <cell r="C96" t="str">
            <v>Ø53</v>
          </cell>
          <cell r="D96" t="str">
            <v>M</v>
          </cell>
          <cell r="E96">
            <v>4</v>
          </cell>
          <cell r="F96" t="str">
            <v xml:space="preserve"> </v>
          </cell>
        </row>
        <row r="97">
          <cell r="A97" t="e">
            <v>#REF!</v>
          </cell>
          <cell r="B97" t="str">
            <v>BALANCE PIPE</v>
          </cell>
          <cell r="C97" t="str">
            <v>Ø27.2</v>
          </cell>
          <cell r="D97" t="str">
            <v>本</v>
          </cell>
          <cell r="E97">
            <v>1</v>
          </cell>
          <cell r="F97" t="str">
            <v xml:space="preserve">1本 = 6M </v>
          </cell>
        </row>
        <row r="98">
          <cell r="A98" t="e">
            <v>#REF!</v>
          </cell>
          <cell r="B98" t="str">
            <v>SCREEN</v>
          </cell>
          <cell r="C98" t="str">
            <v>ULTRA MATE</v>
          </cell>
          <cell r="D98" t="str">
            <v>M2</v>
          </cell>
          <cell r="E98">
            <v>15</v>
          </cell>
          <cell r="F98" t="str">
            <v>4M x (3M+0.8(가공여유)) = 15.2M2 약 15M2</v>
          </cell>
        </row>
        <row r="99">
          <cell r="A99" t="e">
            <v>#REF!</v>
          </cell>
          <cell r="B99" t="str">
            <v>SCREEN BOX A'SSY</v>
          </cell>
          <cell r="C99" t="str">
            <v xml:space="preserve"> </v>
          </cell>
          <cell r="D99" t="str">
            <v>SET</v>
          </cell>
          <cell r="E99">
            <v>1</v>
          </cell>
          <cell r="F99" t="str">
            <v xml:space="preserve"> </v>
          </cell>
        </row>
        <row r="100">
          <cell r="A100" t="e">
            <v>#REF!</v>
          </cell>
          <cell r="B100" t="str">
            <v>도 장 비</v>
          </cell>
          <cell r="C100" t="str">
            <v>각 2회</v>
          </cell>
          <cell r="D100" t="str">
            <v>M2</v>
          </cell>
          <cell r="E100">
            <v>5</v>
          </cell>
          <cell r="F100" t="str">
            <v>BOX(2)+BUSHING.DIE(0.8x2)+PIPE(0.66)+Ø27.2(0.34)= 4.6M2 약 5M2</v>
          </cell>
        </row>
        <row r="101">
          <cell r="A101" t="e">
            <v>#REF!</v>
          </cell>
          <cell r="B101" t="str">
            <v xml:space="preserve"> </v>
          </cell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F101" t="str">
            <v xml:space="preserve"> </v>
          </cell>
        </row>
        <row r="102">
          <cell r="A102" t="e">
            <v>#REF!</v>
          </cell>
          <cell r="B102" t="str">
            <v xml:space="preserve"> </v>
          </cell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F102" t="str">
            <v xml:space="preserve"> </v>
          </cell>
        </row>
        <row r="103">
          <cell r="A103" t="e">
            <v>#REF!</v>
          </cell>
        </row>
        <row r="104">
          <cell r="A104" t="e">
            <v>#REF!</v>
          </cell>
        </row>
        <row r="105">
          <cell r="A105" t="e">
            <v>#REF!</v>
          </cell>
        </row>
        <row r="106">
          <cell r="A106" t="e">
            <v>#REF!</v>
          </cell>
        </row>
        <row r="107">
          <cell r="A107" t="e">
            <v>#REF!</v>
          </cell>
        </row>
        <row r="108">
          <cell r="A108" t="e">
            <v>#REF!</v>
          </cell>
        </row>
        <row r="109">
          <cell r="A109" t="e">
            <v>#REF!</v>
          </cell>
        </row>
        <row r="110">
          <cell r="A110" t="e">
            <v>#REF!</v>
          </cell>
        </row>
        <row r="111">
          <cell r="A111" t="e">
            <v>#REF!</v>
          </cell>
        </row>
        <row r="112">
          <cell r="A112" t="e">
            <v>#REF!</v>
          </cell>
        </row>
        <row r="113">
          <cell r="A113" t="e">
            <v>#REF!</v>
          </cell>
          <cell r="B113" t="str">
            <v xml:space="preserve">공사명 : ROLL FLAG  (2,100L x 3,000H)  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 t="str">
            <v xml:space="preserve"> </v>
          </cell>
          <cell r="H113" t="str">
            <v>NO.1-04-00</v>
          </cell>
        </row>
        <row r="114">
          <cell r="A114" t="e">
            <v>#REF!</v>
          </cell>
          <cell r="B114" t="str">
            <v>원추형 MOTOR</v>
          </cell>
          <cell r="C114" t="str">
            <v>100W</v>
          </cell>
          <cell r="D114" t="str">
            <v>SET</v>
          </cell>
          <cell r="E114">
            <v>1</v>
          </cell>
          <cell r="F114" t="str">
            <v xml:space="preserve"> </v>
          </cell>
        </row>
        <row r="115">
          <cell r="A115" t="e">
            <v>#REF!</v>
          </cell>
          <cell r="B115" t="str">
            <v>LIMIT SWITCH BOX</v>
          </cell>
          <cell r="C115" t="str">
            <v xml:space="preserve"> </v>
          </cell>
          <cell r="D115" t="str">
            <v>SET</v>
          </cell>
          <cell r="E115">
            <v>1</v>
          </cell>
          <cell r="F115" t="str">
            <v xml:space="preserve"> </v>
          </cell>
        </row>
        <row r="116">
          <cell r="A116" t="e">
            <v>#REF!</v>
          </cell>
          <cell r="B116" t="str">
            <v>BUSHING</v>
          </cell>
          <cell r="C116" t="str">
            <v xml:space="preserve"> </v>
          </cell>
          <cell r="D116" t="str">
            <v>EA</v>
          </cell>
          <cell r="E116">
            <v>2</v>
          </cell>
          <cell r="F116" t="str">
            <v xml:space="preserve">ROLL SCREEN 2곳 </v>
          </cell>
        </row>
        <row r="117">
          <cell r="A117" t="e">
            <v>#REF!</v>
          </cell>
          <cell r="B117" t="str">
            <v>BEARING DIE</v>
          </cell>
          <cell r="C117" t="str">
            <v xml:space="preserve"> </v>
          </cell>
          <cell r="D117" t="str">
            <v>EA</v>
          </cell>
          <cell r="E117">
            <v>2</v>
          </cell>
          <cell r="F117" t="str">
            <v xml:space="preserve"> </v>
          </cell>
        </row>
        <row r="118">
          <cell r="A118" t="e">
            <v>#REF!</v>
          </cell>
          <cell r="B118" t="str">
            <v>주물PIPE</v>
          </cell>
          <cell r="C118" t="str">
            <v>Ø53</v>
          </cell>
          <cell r="D118" t="str">
            <v>M</v>
          </cell>
          <cell r="E118">
            <v>2.1</v>
          </cell>
          <cell r="F118" t="str">
            <v xml:space="preserve"> </v>
          </cell>
        </row>
        <row r="119">
          <cell r="A119" t="e">
            <v>#REF!</v>
          </cell>
          <cell r="B119" t="str">
            <v>BALANCE PIPE</v>
          </cell>
          <cell r="C119" t="str">
            <v>Ø27.2</v>
          </cell>
          <cell r="D119" t="str">
            <v>M</v>
          </cell>
          <cell r="E119">
            <v>2.1</v>
          </cell>
          <cell r="F119" t="str">
            <v xml:space="preserve"> </v>
          </cell>
        </row>
        <row r="120">
          <cell r="A120" t="e">
            <v>#REF!</v>
          </cell>
          <cell r="B120" t="str">
            <v>FLAG</v>
          </cell>
          <cell r="C120" t="str">
            <v>ULTRA-MATE</v>
          </cell>
          <cell r="D120" t="str">
            <v>M2</v>
          </cell>
          <cell r="E120">
            <v>6</v>
          </cell>
          <cell r="F120" t="str">
            <v>2.1M x (3M+0.8(가공여유)) = 5.9M2 약 6M2</v>
          </cell>
        </row>
        <row r="121">
          <cell r="A121" t="e">
            <v>#REF!</v>
          </cell>
          <cell r="B121" t="str">
            <v>씰크 인쇄</v>
          </cell>
          <cell r="C121" t="str">
            <v xml:space="preserve"> </v>
          </cell>
          <cell r="D121" t="str">
            <v>SET</v>
          </cell>
          <cell r="E121">
            <v>1</v>
          </cell>
          <cell r="F121" t="str">
            <v xml:space="preserve"> </v>
          </cell>
        </row>
        <row r="122">
          <cell r="A122" t="e">
            <v>#REF!</v>
          </cell>
          <cell r="B122" t="str">
            <v>FLAG BOX A'SSY</v>
          </cell>
          <cell r="C122" t="str">
            <v xml:space="preserve"> </v>
          </cell>
          <cell r="D122" t="str">
            <v>SET</v>
          </cell>
          <cell r="E122">
            <v>1</v>
          </cell>
          <cell r="F122" t="str">
            <v xml:space="preserve"> </v>
          </cell>
        </row>
        <row r="123">
          <cell r="A123" t="e">
            <v>#REF!</v>
          </cell>
          <cell r="B123" t="str">
            <v>도 장 비</v>
          </cell>
          <cell r="C123" t="str">
            <v>각 2회</v>
          </cell>
          <cell r="D123" t="str">
            <v>M2</v>
          </cell>
          <cell r="E123">
            <v>4</v>
          </cell>
          <cell r="F123" t="str">
            <v>BOX(2)+BUSHING.DIE(0.8x2)+PIPE(0.34)+Ø27.2(0.17)= 4.11M2 약 4M2</v>
          </cell>
        </row>
        <row r="124">
          <cell r="A124" t="e">
            <v>#REF!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 t="str">
            <v xml:space="preserve"> </v>
          </cell>
          <cell r="G124" t="str">
            <v xml:space="preserve"> </v>
          </cell>
        </row>
        <row r="125">
          <cell r="A125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  <cell r="B128" t="str">
            <v xml:space="preserve"> </v>
          </cell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</row>
        <row r="129">
          <cell r="A129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2">
          <cell r="A132" t="e">
            <v>#REF!</v>
          </cell>
          <cell r="B132" t="str">
            <v xml:space="preserve"> </v>
          </cell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</row>
        <row r="133">
          <cell r="A133" t="e">
            <v>#REF!</v>
          </cell>
        </row>
        <row r="135">
          <cell r="B135" t="str">
            <v>공사명: COVER CURTAIN (8,800L x 3,500H)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 t="str">
            <v>NO.1-05-00</v>
          </cell>
        </row>
        <row r="136">
          <cell r="B136" t="str">
            <v>소형MOTOR</v>
          </cell>
          <cell r="C136" t="str">
            <v>40W</v>
          </cell>
          <cell r="D136" t="str">
            <v>SET</v>
          </cell>
          <cell r="E136">
            <v>1</v>
          </cell>
          <cell r="F136" t="str">
            <v xml:space="preserve"> </v>
          </cell>
        </row>
        <row r="137">
          <cell r="A137" t="e">
            <v>#REF!</v>
          </cell>
          <cell r="B137" t="str">
            <v>MOTOR BRACKET</v>
          </cell>
          <cell r="C137">
            <v>0</v>
          </cell>
          <cell r="D137" t="str">
            <v>SET</v>
          </cell>
          <cell r="E137">
            <v>1</v>
          </cell>
        </row>
        <row r="138">
          <cell r="A138" t="e">
            <v>#REF!</v>
          </cell>
          <cell r="B138" t="str">
            <v>REDUCER</v>
          </cell>
          <cell r="C138" t="str">
            <v>15:1</v>
          </cell>
          <cell r="D138" t="str">
            <v>SET</v>
          </cell>
          <cell r="E138">
            <v>1</v>
          </cell>
        </row>
        <row r="139">
          <cell r="A139" t="e">
            <v>#REF!</v>
          </cell>
          <cell r="B139" t="str">
            <v>S.Q PIPE</v>
          </cell>
          <cell r="C139" t="str">
            <v>ㅁ-50 x 50 x 2.3t</v>
          </cell>
          <cell r="D139" t="str">
            <v>本</v>
          </cell>
          <cell r="E139">
            <v>2</v>
          </cell>
          <cell r="F139" t="str">
            <v>8.8/6M=1.46 약 2本</v>
          </cell>
        </row>
        <row r="140">
          <cell r="A140" t="e">
            <v>#REF!</v>
          </cell>
          <cell r="B140" t="str">
            <v>AL RAIL</v>
          </cell>
          <cell r="C140" t="str">
            <v>주문 제작</v>
          </cell>
          <cell r="D140" t="str">
            <v>M</v>
          </cell>
          <cell r="E140">
            <v>9</v>
          </cell>
          <cell r="F140" t="str">
            <v>8.8M 약 9M</v>
          </cell>
        </row>
        <row r="141">
          <cell r="A141" t="e">
            <v>#REF!</v>
          </cell>
          <cell r="B141" t="str">
            <v>DRIVE PULLEY</v>
          </cell>
          <cell r="C141" t="str">
            <v>Ø60</v>
          </cell>
          <cell r="D141" t="str">
            <v>EA</v>
          </cell>
          <cell r="E141">
            <v>1</v>
          </cell>
        </row>
        <row r="142">
          <cell r="A142" t="e">
            <v>#REF!</v>
          </cell>
          <cell r="B142" t="str">
            <v>ADJUST BRACKET</v>
          </cell>
          <cell r="C142">
            <v>0</v>
          </cell>
          <cell r="D142" t="str">
            <v>EA</v>
          </cell>
          <cell r="E142">
            <v>1</v>
          </cell>
        </row>
        <row r="143">
          <cell r="A143" t="e">
            <v>#REF!</v>
          </cell>
          <cell r="B143" t="str">
            <v>MASTER CARRIER</v>
          </cell>
          <cell r="C143" t="str">
            <v>주문 제작</v>
          </cell>
          <cell r="D143" t="str">
            <v>EA</v>
          </cell>
          <cell r="E143">
            <v>2</v>
          </cell>
          <cell r="F143" t="str">
            <v>좌,우 최선단에</v>
          </cell>
        </row>
        <row r="144">
          <cell r="A144" t="e">
            <v>#REF!</v>
          </cell>
          <cell r="B144" t="str">
            <v>SINGLE CARRIER</v>
          </cell>
          <cell r="C144" t="str">
            <v>주문 제작</v>
          </cell>
          <cell r="D144" t="str">
            <v>EA</v>
          </cell>
          <cell r="E144">
            <v>44</v>
          </cell>
          <cell r="F144" t="str">
            <v>(8.8/0.2)x2=44EA 약 44EA</v>
          </cell>
        </row>
        <row r="145">
          <cell r="A145" t="e">
            <v>#REF!</v>
          </cell>
          <cell r="B145" t="str">
            <v>ROPE</v>
          </cell>
          <cell r="C145" t="str">
            <v>SUSØ1.6</v>
          </cell>
          <cell r="D145" t="str">
            <v>M</v>
          </cell>
          <cell r="E145">
            <v>18</v>
          </cell>
          <cell r="F145" t="str">
            <v>8.8x2=17.6M 약 18M</v>
          </cell>
        </row>
        <row r="146">
          <cell r="A146" t="e">
            <v>#REF!</v>
          </cell>
          <cell r="B146" t="str">
            <v>LIMIT SWITCH</v>
          </cell>
          <cell r="C146">
            <v>0</v>
          </cell>
          <cell r="D146" t="str">
            <v>EA</v>
          </cell>
          <cell r="E146">
            <v>1</v>
          </cell>
        </row>
        <row r="147">
          <cell r="A147" t="e">
            <v>#REF!</v>
          </cell>
          <cell r="B147" t="str">
            <v>LIMIT SWITCH</v>
          </cell>
          <cell r="C147">
            <v>0</v>
          </cell>
          <cell r="D147" t="str">
            <v>EA</v>
          </cell>
          <cell r="E147">
            <v>1</v>
          </cell>
        </row>
        <row r="148">
          <cell r="A148" t="e">
            <v>#REF!</v>
          </cell>
          <cell r="B148" t="str">
            <v>CURTAIN</v>
          </cell>
          <cell r="C148" t="str">
            <v>(암막지 선방염)</v>
          </cell>
          <cell r="D148" t="str">
            <v>M2</v>
          </cell>
          <cell r="E148">
            <v>117</v>
          </cell>
          <cell r="F148" t="str">
            <v>(8.8x할증350%)=30.8, 3.5+가공여유(0.3)=3.8, 30.8x3.8=117.04M2 약 117M2</v>
          </cell>
          <cell r="G148">
            <v>3.5</v>
          </cell>
        </row>
        <row r="149">
          <cell r="A149" t="e">
            <v>#REF!</v>
          </cell>
          <cell r="B149" t="str">
            <v>도장비</v>
          </cell>
          <cell r="C149">
            <v>0</v>
          </cell>
          <cell r="D149" t="str">
            <v>M2</v>
          </cell>
          <cell r="E149">
            <v>2</v>
          </cell>
          <cell r="F149" t="str">
            <v>PIPE(1.76)=약 2M2</v>
          </cell>
        </row>
        <row r="150">
          <cell r="A150" t="e">
            <v>#REF!</v>
          </cell>
        </row>
        <row r="151">
          <cell r="A151" t="e">
            <v>#REF!</v>
          </cell>
          <cell r="B151">
            <v>0</v>
          </cell>
          <cell r="C151">
            <v>0</v>
          </cell>
          <cell r="D151">
            <v>0</v>
          </cell>
          <cell r="E151" t="str">
            <v xml:space="preserve"> </v>
          </cell>
        </row>
        <row r="152">
          <cell r="A152" t="e">
            <v>#REF!</v>
          </cell>
        </row>
        <row r="153">
          <cell r="F153" t="str">
            <v xml:space="preserve"> </v>
          </cell>
        </row>
        <row r="154">
          <cell r="A154" t="e">
            <v>#REF!</v>
          </cell>
        </row>
        <row r="155">
          <cell r="A155" t="e">
            <v>#REF!</v>
          </cell>
        </row>
        <row r="156">
          <cell r="A156" t="e">
            <v>#REF!</v>
          </cell>
        </row>
        <row r="157">
          <cell r="B157" t="str">
            <v>공사명:WINDOW DARKEN CURTAIN(4,050L x 3,500H)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 t="str">
            <v>NO.1-06-00</v>
          </cell>
        </row>
        <row r="158">
          <cell r="B158" t="str">
            <v>소형 MOTOR</v>
          </cell>
          <cell r="C158" t="str">
            <v>25W</v>
          </cell>
          <cell r="D158" t="str">
            <v>SET</v>
          </cell>
          <cell r="E158">
            <v>1</v>
          </cell>
          <cell r="F158" t="str">
            <v xml:space="preserve"> </v>
          </cell>
        </row>
        <row r="159">
          <cell r="A159" t="e">
            <v>#REF!</v>
          </cell>
          <cell r="B159" t="str">
            <v>MOTOR BRACKET</v>
          </cell>
          <cell r="C159">
            <v>0</v>
          </cell>
          <cell r="D159" t="str">
            <v>SET</v>
          </cell>
          <cell r="E159">
            <v>1</v>
          </cell>
        </row>
        <row r="160">
          <cell r="A160" t="e">
            <v>#REF!</v>
          </cell>
          <cell r="B160" t="str">
            <v>REDUCER</v>
          </cell>
          <cell r="C160" t="str">
            <v>15:1</v>
          </cell>
          <cell r="D160" t="str">
            <v>SET</v>
          </cell>
          <cell r="E160">
            <v>1</v>
          </cell>
        </row>
        <row r="161">
          <cell r="A161" t="e">
            <v>#REF!</v>
          </cell>
          <cell r="B161" t="str">
            <v>S.Q PIPE</v>
          </cell>
          <cell r="C161" t="str">
            <v>ㅁ-50 x 50 x 2.3t</v>
          </cell>
          <cell r="D161" t="str">
            <v>本</v>
          </cell>
          <cell r="E161">
            <v>2</v>
          </cell>
          <cell r="F161" t="str">
            <v>4.05/6M=0.675M 약 1本</v>
          </cell>
        </row>
        <row r="162">
          <cell r="A162" t="e">
            <v>#REF!</v>
          </cell>
          <cell r="B162" t="str">
            <v>AL RAIL</v>
          </cell>
          <cell r="C162" t="str">
            <v>주문 제작</v>
          </cell>
          <cell r="D162" t="str">
            <v>M</v>
          </cell>
          <cell r="E162">
            <v>4</v>
          </cell>
          <cell r="F162" t="str">
            <v>4.05M 약 4M</v>
          </cell>
        </row>
        <row r="163">
          <cell r="A163" t="e">
            <v>#REF!</v>
          </cell>
          <cell r="B163" t="str">
            <v>DRIVE PULLEY</v>
          </cell>
          <cell r="C163" t="str">
            <v>Ø60</v>
          </cell>
          <cell r="D163" t="str">
            <v>EA</v>
          </cell>
          <cell r="E163">
            <v>1</v>
          </cell>
        </row>
        <row r="164">
          <cell r="A164" t="e">
            <v>#REF!</v>
          </cell>
          <cell r="B164" t="str">
            <v>ADJUST BRACKET</v>
          </cell>
          <cell r="C164">
            <v>0</v>
          </cell>
          <cell r="D164" t="str">
            <v>EA</v>
          </cell>
          <cell r="E164">
            <v>1</v>
          </cell>
        </row>
        <row r="165">
          <cell r="A165" t="e">
            <v>#REF!</v>
          </cell>
          <cell r="B165" t="str">
            <v>MASTER CARRIER</v>
          </cell>
          <cell r="C165" t="str">
            <v>주문 제작</v>
          </cell>
          <cell r="D165" t="str">
            <v>EA</v>
          </cell>
          <cell r="E165">
            <v>2</v>
          </cell>
          <cell r="F165" t="str">
            <v>좌,우 최선단에</v>
          </cell>
        </row>
        <row r="166">
          <cell r="A166" t="e">
            <v>#REF!</v>
          </cell>
          <cell r="B166" t="str">
            <v>SINGLE CARRIER</v>
          </cell>
          <cell r="C166" t="str">
            <v>주문 제작</v>
          </cell>
          <cell r="D166" t="str">
            <v>EA</v>
          </cell>
          <cell r="E166">
            <v>20</v>
          </cell>
          <cell r="F166" t="str">
            <v>(4.05/0.2)x2=20.25EA 약 20EA</v>
          </cell>
        </row>
        <row r="167">
          <cell r="A167" t="e">
            <v>#REF!</v>
          </cell>
          <cell r="B167" t="str">
            <v>ROPE</v>
          </cell>
          <cell r="C167" t="str">
            <v>SUSØ1.6</v>
          </cell>
          <cell r="D167" t="str">
            <v>M</v>
          </cell>
          <cell r="E167">
            <v>8</v>
          </cell>
          <cell r="F167" t="str">
            <v>4.05x2=8.1M 약 8M</v>
          </cell>
        </row>
        <row r="168">
          <cell r="A168" t="e">
            <v>#REF!</v>
          </cell>
          <cell r="B168" t="str">
            <v>LIMIT SWITCH</v>
          </cell>
          <cell r="C168">
            <v>0</v>
          </cell>
          <cell r="D168" t="str">
            <v>EA</v>
          </cell>
          <cell r="E168">
            <v>1</v>
          </cell>
        </row>
        <row r="169">
          <cell r="A169" t="e">
            <v>#REF!</v>
          </cell>
          <cell r="B169" t="str">
            <v>CURTAIN</v>
          </cell>
          <cell r="C169" t="str">
            <v>(암막지 선방염)</v>
          </cell>
          <cell r="D169" t="str">
            <v>M2</v>
          </cell>
          <cell r="E169">
            <v>54</v>
          </cell>
          <cell r="F169" t="str">
            <v>(4.05x할증350%)=14.175, 3.5+가공여유(0.3)=3.8, 14.175x3.8=53.865 약 54M2</v>
          </cell>
          <cell r="G169">
            <v>3.5</v>
          </cell>
        </row>
        <row r="170">
          <cell r="A170" t="e">
            <v>#REF!</v>
          </cell>
          <cell r="B170" t="str">
            <v>도장비</v>
          </cell>
          <cell r="C170">
            <v>0</v>
          </cell>
          <cell r="D170" t="str">
            <v>M2</v>
          </cell>
          <cell r="E170">
            <v>1</v>
          </cell>
          <cell r="F170" t="str">
            <v>PIPE(0.8)=약 1M2</v>
          </cell>
        </row>
        <row r="171">
          <cell r="A171" t="e">
            <v>#REF!</v>
          </cell>
        </row>
        <row r="172">
          <cell r="A172" t="e">
            <v>#REF!</v>
          </cell>
          <cell r="B172">
            <v>0</v>
          </cell>
          <cell r="C172">
            <v>0</v>
          </cell>
          <cell r="D172">
            <v>0</v>
          </cell>
          <cell r="E172" t="str">
            <v xml:space="preserve"> </v>
          </cell>
        </row>
        <row r="173">
          <cell r="A173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 t="str">
            <v xml:space="preserve"> 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  <cell r="B179" t="str">
            <v>공사명:DOOR DARKEN CURTAIN(4,050L x 3,500H)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 t="str">
            <v>NO.1-07-00</v>
          </cell>
        </row>
        <row r="180">
          <cell r="A180" t="e">
            <v>#REF!</v>
          </cell>
          <cell r="B180" t="str">
            <v>S.Q PIPE</v>
          </cell>
          <cell r="C180" t="str">
            <v>ㅁ-50 x 50 x 2.3t</v>
          </cell>
          <cell r="D180" t="str">
            <v>本</v>
          </cell>
          <cell r="E180">
            <v>1</v>
          </cell>
          <cell r="F180" t="str">
            <v>4.05/6M=0.675M 약 1本</v>
          </cell>
        </row>
        <row r="181">
          <cell r="A181" t="e">
            <v>#REF!</v>
          </cell>
          <cell r="B181" t="str">
            <v>AL RAIL</v>
          </cell>
          <cell r="C181" t="str">
            <v>주문 제작</v>
          </cell>
          <cell r="D181" t="str">
            <v>M</v>
          </cell>
          <cell r="E181">
            <v>4</v>
          </cell>
          <cell r="F181" t="str">
            <v>4.05M 약 4M</v>
          </cell>
        </row>
        <row r="182">
          <cell r="A182" t="e">
            <v>#REF!</v>
          </cell>
          <cell r="B182" t="str">
            <v>MASTER CARRIER</v>
          </cell>
          <cell r="C182" t="str">
            <v>주문 제작</v>
          </cell>
          <cell r="D182" t="str">
            <v>EA</v>
          </cell>
          <cell r="E182">
            <v>2</v>
          </cell>
          <cell r="F182" t="str">
            <v>좌,우 최선단에</v>
          </cell>
        </row>
        <row r="183">
          <cell r="A183" t="e">
            <v>#REF!</v>
          </cell>
          <cell r="B183" t="str">
            <v>SINGLE CARRIER</v>
          </cell>
          <cell r="C183" t="str">
            <v>주문 제작</v>
          </cell>
          <cell r="D183" t="str">
            <v>EA</v>
          </cell>
          <cell r="E183">
            <v>20</v>
          </cell>
          <cell r="F183" t="str">
            <v>(4.05/0.2)x2=20.25EA 약 20EA</v>
          </cell>
        </row>
        <row r="184">
          <cell r="A184" t="e">
            <v>#REF!</v>
          </cell>
          <cell r="B184" t="str">
            <v>CURTAIN</v>
          </cell>
          <cell r="C184" t="str">
            <v>(암막지 선방염)</v>
          </cell>
          <cell r="D184" t="str">
            <v>M2</v>
          </cell>
          <cell r="E184">
            <v>54</v>
          </cell>
          <cell r="F184" t="str">
            <v>(4.05x할증350%)=14.175, 3.5+가공여유(0.3)=3.8, 14.175x3.8=53.865 약 54M2</v>
          </cell>
          <cell r="G184">
            <v>3.5</v>
          </cell>
        </row>
        <row r="185">
          <cell r="A185" t="e">
            <v>#REF!</v>
          </cell>
          <cell r="B185" t="str">
            <v>도장비</v>
          </cell>
          <cell r="C185">
            <v>0</v>
          </cell>
          <cell r="D185" t="str">
            <v>M2</v>
          </cell>
          <cell r="E185">
            <v>1</v>
          </cell>
          <cell r="F185" t="str">
            <v>PIPE(0.8)=약 1M2</v>
          </cell>
        </row>
        <row r="186">
          <cell r="A186" t="e">
            <v>#REF!</v>
          </cell>
        </row>
        <row r="187">
          <cell r="A187" t="e">
            <v>#REF!</v>
          </cell>
          <cell r="B187">
            <v>0</v>
          </cell>
          <cell r="C187">
            <v>0</v>
          </cell>
          <cell r="D187">
            <v>0</v>
          </cell>
          <cell r="E187" t="str">
            <v xml:space="preserve"> </v>
          </cell>
        </row>
        <row r="191">
          <cell r="F191" t="str">
            <v xml:space="preserve"> </v>
          </cell>
        </row>
        <row r="193">
          <cell r="A193" t="e">
            <v>#REF!</v>
          </cell>
        </row>
        <row r="194">
          <cell r="A194" t="e">
            <v>#REF!</v>
          </cell>
        </row>
        <row r="195">
          <cell r="A195" t="e">
            <v>#REF!</v>
          </cell>
        </row>
        <row r="196">
          <cell r="A196" t="e">
            <v>#REF!</v>
          </cell>
        </row>
        <row r="198">
          <cell r="A198" t="e">
            <v>#REF!</v>
          </cell>
        </row>
        <row r="199">
          <cell r="A199" t="e">
            <v>#REF!</v>
          </cell>
        </row>
        <row r="200">
          <cell r="A200" t="e">
            <v>#REF!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 t="str">
            <v>293KG=0.293TON</v>
          </cell>
        </row>
        <row r="201">
          <cell r="A201" t="e">
            <v>#REF!</v>
          </cell>
          <cell r="B201" t="str">
            <v>공사명:GRID IRON(8,600L x 900D)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 t="str">
            <v>NO.1-08-00</v>
          </cell>
        </row>
        <row r="202">
          <cell r="A202" t="e">
            <v>#REF!</v>
          </cell>
          <cell r="B202" t="str">
            <v>CHANNEL</v>
          </cell>
          <cell r="C202" t="str">
            <v xml:space="preserve">[-100 x 50 x 5t </v>
          </cell>
          <cell r="D202" t="str">
            <v>KG</v>
          </cell>
          <cell r="E202">
            <v>275</v>
          </cell>
          <cell r="F202" t="str">
            <v>(8.6x2)+(0.9x12)=28M+(할증5%)=29.4M</v>
          </cell>
          <cell r="G202">
            <v>0.05</v>
          </cell>
        </row>
        <row r="203">
          <cell r="A203" t="e">
            <v>#REF!</v>
          </cell>
          <cell r="B203" t="str">
            <v xml:space="preserve"> </v>
          </cell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F203" t="str">
            <v>=29.4x9.36KG/M= 275.18KG 약 275KG</v>
          </cell>
        </row>
        <row r="204">
          <cell r="A204" t="e">
            <v>#REF!</v>
          </cell>
          <cell r="B204" t="str">
            <v>ROUND BAR</v>
          </cell>
          <cell r="C204" t="str">
            <v>Ø19</v>
          </cell>
          <cell r="D204" t="str">
            <v>KG</v>
          </cell>
          <cell r="E204">
            <v>18</v>
          </cell>
          <cell r="F204" t="str">
            <v xml:space="preserve">HANGER POINT 8곳,8x1M=8x2.23KG = 17.84KG </v>
          </cell>
        </row>
        <row r="205">
          <cell r="A205" t="e">
            <v>#REF!</v>
          </cell>
          <cell r="B205" t="str">
            <v>TURNBUCKLE</v>
          </cell>
          <cell r="C205" t="str">
            <v>W5/8" x 300</v>
          </cell>
          <cell r="D205" t="str">
            <v>EA</v>
          </cell>
          <cell r="E205">
            <v>8</v>
          </cell>
          <cell r="F205" t="str">
            <v>HANGER POINT</v>
          </cell>
        </row>
        <row r="206">
          <cell r="A206" t="e">
            <v>#REF!</v>
          </cell>
          <cell r="B206" t="str">
            <v>SHACKLE</v>
          </cell>
          <cell r="C206" t="str">
            <v xml:space="preserve">W5/8" </v>
          </cell>
          <cell r="D206" t="str">
            <v>EA</v>
          </cell>
          <cell r="E206">
            <v>16</v>
          </cell>
          <cell r="F206" t="str">
            <v>1PONT당 2EA씩이므로 8x2 = 16EA</v>
          </cell>
        </row>
        <row r="207">
          <cell r="A207" t="e">
            <v>#REF!</v>
          </cell>
          <cell r="B207" t="str">
            <v>HANGER BRACKET</v>
          </cell>
          <cell r="C207">
            <v>0</v>
          </cell>
          <cell r="D207" t="str">
            <v>EA</v>
          </cell>
          <cell r="E207">
            <v>8</v>
          </cell>
          <cell r="F207" t="str">
            <v>천정부분 HANGER POINT</v>
          </cell>
        </row>
        <row r="208">
          <cell r="A208" t="e">
            <v>#REF!</v>
          </cell>
          <cell r="B208" t="str">
            <v>HANGER PLATE</v>
          </cell>
          <cell r="C208" t="str">
            <v>PL 9tx200x75</v>
          </cell>
          <cell r="D208" t="str">
            <v>EA</v>
          </cell>
          <cell r="E208">
            <v>8</v>
          </cell>
          <cell r="F208" t="str">
            <v>GRID 부분 HANGER POINT</v>
          </cell>
        </row>
        <row r="209">
          <cell r="A209" t="e">
            <v>#REF!</v>
          </cell>
          <cell r="B209" t="str">
            <v>도 장 비</v>
          </cell>
          <cell r="C209" t="str">
            <v>각 2회</v>
          </cell>
          <cell r="D209" t="str">
            <v>M2</v>
          </cell>
          <cell r="E209">
            <v>21</v>
          </cell>
          <cell r="F209" t="str">
            <v>CH-100(29x0.6)+ROUND BAR(8x0.1)++T'ASSY(8x0.3)=20.6 약 21M2</v>
          </cell>
        </row>
        <row r="210">
          <cell r="A210" t="e">
            <v>#REF!</v>
          </cell>
          <cell r="B210" t="str">
            <v xml:space="preserve"> </v>
          </cell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</row>
        <row r="211">
          <cell r="B211" t="str">
            <v xml:space="preserve"> </v>
          </cell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</row>
        <row r="218">
          <cell r="A218" t="e">
            <v>#REF!</v>
          </cell>
        </row>
        <row r="219">
          <cell r="A219" t="e">
            <v>#REF!</v>
          </cell>
        </row>
        <row r="220">
          <cell r="A220" t="e">
            <v>#REF!</v>
          </cell>
        </row>
        <row r="221">
          <cell r="A221" t="e">
            <v>#REF!</v>
          </cell>
        </row>
        <row r="222">
          <cell r="A222" t="e">
            <v>#REF!</v>
          </cell>
        </row>
        <row r="223">
          <cell r="B223" t="str">
            <v>공사명 : CONTROL PANEL</v>
          </cell>
          <cell r="C223">
            <v>0</v>
          </cell>
          <cell r="D223" t="str">
            <v xml:space="preserve"> </v>
          </cell>
          <cell r="E223" t="str">
            <v xml:space="preserve"> </v>
          </cell>
          <cell r="F223" t="str">
            <v xml:space="preserve"> </v>
          </cell>
          <cell r="G223">
            <v>0</v>
          </cell>
          <cell r="H223" t="str">
            <v>NO.1-09-00</v>
          </cell>
        </row>
        <row r="224">
          <cell r="A224" t="e">
            <v>#REF!</v>
          </cell>
          <cell r="B224" t="str">
            <v>PANEL</v>
          </cell>
          <cell r="C224" t="str">
            <v>800Lx1200Hx250D</v>
          </cell>
          <cell r="D224" t="str">
            <v>SET</v>
          </cell>
          <cell r="E224">
            <v>1</v>
          </cell>
          <cell r="F224" t="str">
            <v xml:space="preserve"> </v>
          </cell>
        </row>
        <row r="225">
          <cell r="B225" t="str">
            <v>MAIN N.F.B</v>
          </cell>
          <cell r="C225" t="str">
            <v>3P 20A</v>
          </cell>
          <cell r="D225" t="str">
            <v>EA</v>
          </cell>
          <cell r="E225">
            <v>1</v>
          </cell>
          <cell r="F225" t="str">
            <v xml:space="preserve"> </v>
          </cell>
        </row>
        <row r="226">
          <cell r="A226" t="e">
            <v>#REF!</v>
          </cell>
          <cell r="B226" t="str">
            <v>N.F.B</v>
          </cell>
          <cell r="C226" t="str">
            <v>3P 30AF/10AT</v>
          </cell>
          <cell r="D226" t="str">
            <v>EA</v>
          </cell>
          <cell r="E226">
            <v>1</v>
          </cell>
          <cell r="F226" t="str">
            <v>1.5KW 1회로 이므로</v>
          </cell>
        </row>
        <row r="227">
          <cell r="A227" t="e">
            <v>#REF!</v>
          </cell>
          <cell r="B227" t="str">
            <v>N.F.B</v>
          </cell>
          <cell r="C227" t="str">
            <v>2P 5A</v>
          </cell>
          <cell r="D227" t="str">
            <v>EA</v>
          </cell>
          <cell r="E227">
            <v>10</v>
          </cell>
          <cell r="F227" t="str">
            <v>25W x 6회로, 40W x 2회로, 100W x 1회로, 190W x 1회로= 10회로이므로</v>
          </cell>
        </row>
        <row r="228">
          <cell r="A228" t="e">
            <v>#REF!</v>
          </cell>
          <cell r="B228" t="str">
            <v xml:space="preserve">N.F.B(MACHINE OP') </v>
          </cell>
          <cell r="C228" t="str">
            <v>2P 5A</v>
          </cell>
          <cell r="D228" t="str">
            <v>EA</v>
          </cell>
          <cell r="E228">
            <v>1</v>
          </cell>
          <cell r="F228" t="str">
            <v xml:space="preserve"> </v>
          </cell>
        </row>
        <row r="229">
          <cell r="B229" t="str">
            <v>MAGNETIC S/W</v>
          </cell>
          <cell r="C229" t="str">
            <v>SMO - 15</v>
          </cell>
          <cell r="D229" t="str">
            <v>EA</v>
          </cell>
          <cell r="E229">
            <v>2</v>
          </cell>
          <cell r="F229" t="str">
            <v>1회로 (1.5KW이하) x 2EA씩 (정.역회전)</v>
          </cell>
        </row>
        <row r="230">
          <cell r="A230" t="e">
            <v>#REF!</v>
          </cell>
          <cell r="B230" t="str">
            <v>전  선</v>
          </cell>
          <cell r="C230" t="str">
            <v>UL #24</v>
          </cell>
          <cell r="D230" t="str">
            <v>M</v>
          </cell>
          <cell r="E230">
            <v>10</v>
          </cell>
          <cell r="F230" t="str">
            <v xml:space="preserve"> </v>
          </cell>
        </row>
        <row r="231">
          <cell r="A231" t="e">
            <v>#REF!</v>
          </cell>
          <cell r="B231" t="str">
            <v>PILOT LAMP</v>
          </cell>
          <cell r="C231" t="str">
            <v xml:space="preserve"> </v>
          </cell>
          <cell r="D231" t="str">
            <v>EA</v>
          </cell>
          <cell r="E231">
            <v>2</v>
          </cell>
          <cell r="F231" t="str">
            <v>POWER용 1EA, OPERATION용 1EA</v>
          </cell>
        </row>
        <row r="232">
          <cell r="B232" t="str">
            <v>T.H</v>
          </cell>
          <cell r="C232">
            <v>0</v>
          </cell>
          <cell r="D232" t="str">
            <v>EA</v>
          </cell>
          <cell r="E232">
            <v>1</v>
          </cell>
          <cell r="F232" t="str">
            <v>회로당 1EA씩 x 1회로</v>
          </cell>
        </row>
        <row r="233">
          <cell r="A233" t="e">
            <v>#REF!</v>
          </cell>
          <cell r="B233" t="str">
            <v>POWER RELAY</v>
          </cell>
          <cell r="C233" t="str">
            <v>4a4b</v>
          </cell>
          <cell r="D233" t="str">
            <v>EA</v>
          </cell>
          <cell r="E233">
            <v>20</v>
          </cell>
          <cell r="F233" t="str">
            <v>회로당 2EA씩 x 10회로</v>
          </cell>
        </row>
        <row r="234">
          <cell r="A234" t="e">
            <v>#REF!</v>
          </cell>
          <cell r="B234" t="str">
            <v>RELAY</v>
          </cell>
          <cell r="C234" t="str">
            <v>DC 24V 14PIN</v>
          </cell>
          <cell r="D234" t="str">
            <v>EA</v>
          </cell>
          <cell r="E234">
            <v>2</v>
          </cell>
          <cell r="F234" t="str">
            <v>회로당 2EA씩 x 1회로</v>
          </cell>
        </row>
        <row r="235">
          <cell r="A235" t="e">
            <v>#REF!</v>
          </cell>
          <cell r="B235" t="str">
            <v>RELAY SOCKET</v>
          </cell>
          <cell r="C235" t="str">
            <v>DC 24V 14PIN</v>
          </cell>
          <cell r="D235" t="str">
            <v>EA</v>
          </cell>
          <cell r="E235">
            <v>2</v>
          </cell>
          <cell r="F235" t="str">
            <v>회로당 2EA씩 x 1회로</v>
          </cell>
          <cell r="G235" t="str">
            <v xml:space="preserve"> </v>
          </cell>
        </row>
        <row r="236">
          <cell r="A236" t="e">
            <v>#REF!</v>
          </cell>
          <cell r="B236" t="str">
            <v>FUSE/SOCKET</v>
          </cell>
          <cell r="C236" t="str">
            <v xml:space="preserve"> </v>
          </cell>
          <cell r="D236" t="str">
            <v>EA</v>
          </cell>
          <cell r="E236">
            <v>3</v>
          </cell>
          <cell r="F236" t="str">
            <v>3상 이므로</v>
          </cell>
        </row>
        <row r="237">
          <cell r="A237" t="e">
            <v>#REF!</v>
          </cell>
          <cell r="B237" t="str">
            <v>TRANS</v>
          </cell>
          <cell r="C237" t="str">
            <v>250W 380/220,110,24V</v>
          </cell>
          <cell r="D237" t="str">
            <v>SET</v>
          </cell>
          <cell r="E237">
            <v>1</v>
          </cell>
        </row>
        <row r="238">
          <cell r="A238" t="e">
            <v>#REF!</v>
          </cell>
          <cell r="B238" t="str">
            <v>TERMINAL &amp; BLOCK</v>
          </cell>
          <cell r="C238" t="str">
            <v>20A</v>
          </cell>
          <cell r="D238" t="str">
            <v>EA</v>
          </cell>
          <cell r="E238">
            <v>44</v>
          </cell>
          <cell r="F238" t="str">
            <v>11CIR'x4EA=44EA (POWER)</v>
          </cell>
        </row>
        <row r="239">
          <cell r="A239" t="e">
            <v>#REF!</v>
          </cell>
          <cell r="B239" t="str">
            <v>TERMINAL &amp; BLOCK</v>
          </cell>
          <cell r="C239" t="str">
            <v>10A</v>
          </cell>
          <cell r="D239" t="str">
            <v>EA</v>
          </cell>
          <cell r="E239">
            <v>66</v>
          </cell>
          <cell r="F239" t="str">
            <v>11CIR'x6EA=66EA (OPERATION)</v>
          </cell>
        </row>
        <row r="240">
          <cell r="B240" t="str">
            <v>TERMINAL &amp; TUBE</v>
          </cell>
          <cell r="C240" t="str">
            <v>3.5sq</v>
          </cell>
          <cell r="D240" t="str">
            <v>SET</v>
          </cell>
          <cell r="E240">
            <v>88</v>
          </cell>
          <cell r="F240" t="str">
            <v xml:space="preserve"> </v>
          </cell>
        </row>
        <row r="241">
          <cell r="A241" t="e">
            <v>#REF!</v>
          </cell>
          <cell r="B241" t="str">
            <v>TERMINAL &amp; TUBE</v>
          </cell>
          <cell r="C241" t="str">
            <v>1.25sq</v>
          </cell>
          <cell r="D241" t="str">
            <v>SET</v>
          </cell>
          <cell r="E241">
            <v>132</v>
          </cell>
          <cell r="F241" t="str">
            <v xml:space="preserve"> </v>
          </cell>
        </row>
        <row r="242">
          <cell r="A242" t="e">
            <v>#REF!</v>
          </cell>
          <cell r="B242" t="str">
            <v>전   선</v>
          </cell>
          <cell r="C242" t="str">
            <v>IV 3.5sq</v>
          </cell>
          <cell r="D242" t="str">
            <v>M</v>
          </cell>
          <cell r="E242">
            <v>88</v>
          </cell>
          <cell r="F242" t="str">
            <v>회로당2M x (4가닥 x11회로)=88M</v>
          </cell>
        </row>
        <row r="243">
          <cell r="A243" t="e">
            <v>#REF!</v>
          </cell>
          <cell r="B243" t="str">
            <v>전   선</v>
          </cell>
          <cell r="C243" t="str">
            <v>IV 1.25sq</v>
          </cell>
          <cell r="D243" t="str">
            <v>M</v>
          </cell>
          <cell r="E243">
            <v>88</v>
          </cell>
          <cell r="F243" t="str">
            <v>회로당2M x (4가닥 x11회로)=88M</v>
          </cell>
          <cell r="G243">
            <v>0</v>
          </cell>
          <cell r="H243" t="str">
            <v xml:space="preserve"> </v>
          </cell>
        </row>
        <row r="245">
          <cell r="A245" t="e">
            <v>#REF!</v>
          </cell>
          <cell r="B245" t="str">
            <v>공사명: CONTROL BOARD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 t="str">
            <v>NO.1-10-00</v>
          </cell>
        </row>
        <row r="246">
          <cell r="A246" t="e">
            <v>#REF!</v>
          </cell>
          <cell r="B246" t="str">
            <v>CONTROL BOARD</v>
          </cell>
          <cell r="C246" t="str">
            <v>325x350x80</v>
          </cell>
          <cell r="D246" t="str">
            <v>SET</v>
          </cell>
          <cell r="E246">
            <v>1</v>
          </cell>
          <cell r="F246" t="str">
            <v>도면 참조</v>
          </cell>
        </row>
        <row r="247">
          <cell r="A247" t="e">
            <v>#REF!</v>
          </cell>
          <cell r="B247" t="str">
            <v>PILOT LAMP</v>
          </cell>
          <cell r="C247" t="str">
            <v>Ø16</v>
          </cell>
          <cell r="D247" t="str">
            <v>EA</v>
          </cell>
          <cell r="E247">
            <v>1</v>
          </cell>
          <cell r="F247" t="str">
            <v>도면 참조</v>
          </cell>
        </row>
        <row r="248">
          <cell r="A248" t="e">
            <v>#REF!</v>
          </cell>
          <cell r="B248" t="str">
            <v>KEY S/W</v>
          </cell>
          <cell r="C248" t="str">
            <v xml:space="preserve"> </v>
          </cell>
          <cell r="D248" t="str">
            <v>EA</v>
          </cell>
          <cell r="E248">
            <v>1</v>
          </cell>
          <cell r="F248" t="str">
            <v>도면 참조</v>
          </cell>
          <cell r="G248" t="str">
            <v xml:space="preserve"> </v>
          </cell>
        </row>
        <row r="249">
          <cell r="A249" t="e">
            <v>#REF!</v>
          </cell>
          <cell r="B249" t="str">
            <v>EMERGENCY S/W</v>
          </cell>
          <cell r="C249" t="str">
            <v>Ø25</v>
          </cell>
          <cell r="D249" t="str">
            <v>EA</v>
          </cell>
          <cell r="E249">
            <v>1</v>
          </cell>
          <cell r="F249" t="str">
            <v>도면 참조</v>
          </cell>
        </row>
        <row r="250">
          <cell r="A250" t="e">
            <v>#REF!</v>
          </cell>
          <cell r="B250" t="str">
            <v>선 택 S/W</v>
          </cell>
          <cell r="C250" t="str">
            <v xml:space="preserve">Ø16 </v>
          </cell>
          <cell r="D250" t="str">
            <v>EA</v>
          </cell>
          <cell r="E250">
            <v>11</v>
          </cell>
          <cell r="F250" t="str">
            <v>도면 참조</v>
          </cell>
        </row>
        <row r="251">
          <cell r="A251" t="e">
            <v>#REF!</v>
          </cell>
          <cell r="B251" t="str">
            <v>PUSH BUTTON S/W</v>
          </cell>
          <cell r="C251" t="str">
            <v xml:space="preserve">Ø16 </v>
          </cell>
          <cell r="D251" t="str">
            <v>EA</v>
          </cell>
          <cell r="E251">
            <v>33</v>
          </cell>
          <cell r="F251" t="str">
            <v>11회로 x 3EA = 33EA</v>
          </cell>
        </row>
        <row r="252">
          <cell r="A252" t="e">
            <v>#REF!</v>
          </cell>
          <cell r="B252" t="str">
            <v>TERMINAL BLOCK</v>
          </cell>
          <cell r="C252" t="str">
            <v>20A</v>
          </cell>
          <cell r="D252" t="str">
            <v>EA</v>
          </cell>
          <cell r="E252">
            <v>33</v>
          </cell>
          <cell r="F252" t="str">
            <v>11회로 x3EA = 33EA</v>
          </cell>
        </row>
        <row r="253">
          <cell r="A253" t="e">
            <v>#REF!</v>
          </cell>
          <cell r="B253" t="str">
            <v xml:space="preserve"> </v>
          </cell>
          <cell r="C253">
            <v>0</v>
          </cell>
          <cell r="D253" t="str">
            <v xml:space="preserve"> </v>
          </cell>
          <cell r="E253" t="str">
            <v xml:space="preserve"> </v>
          </cell>
          <cell r="F253" t="str">
            <v xml:space="preserve"> </v>
          </cell>
        </row>
        <row r="254">
          <cell r="A254" t="e">
            <v>#REF!</v>
          </cell>
          <cell r="B254" t="str">
            <v xml:space="preserve"> </v>
          </cell>
          <cell r="C254">
            <v>0</v>
          </cell>
          <cell r="D254" t="str">
            <v xml:space="preserve"> </v>
          </cell>
          <cell r="E254" t="str">
            <v xml:space="preserve"> </v>
          </cell>
          <cell r="F254" t="str">
            <v xml:space="preserve"> </v>
          </cell>
        </row>
        <row r="255">
          <cell r="A255" t="e">
            <v>#REF!</v>
          </cell>
        </row>
        <row r="256">
          <cell r="A256" t="e">
            <v>#REF!</v>
          </cell>
        </row>
        <row r="258">
          <cell r="A258" t="e">
            <v>#REF!</v>
          </cell>
        </row>
        <row r="259">
          <cell r="A259" t="e">
            <v>#REF!</v>
          </cell>
        </row>
        <row r="260">
          <cell r="A260" t="e">
            <v>#REF!</v>
          </cell>
        </row>
        <row r="262">
          <cell r="A262" t="e">
            <v>#REF!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 t="str">
            <v xml:space="preserve"> </v>
          </cell>
          <cell r="H262" t="str">
            <v xml:space="preserve"> </v>
          </cell>
        </row>
        <row r="263">
          <cell r="A263" t="e">
            <v>#REF!</v>
          </cell>
          <cell r="B263" t="str">
            <v xml:space="preserve"> </v>
          </cell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F263" t="str">
            <v xml:space="preserve"> 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  <cell r="B267" t="str">
            <v>공사명 : MACHINE PART (1.5KW x 4P用: WINCH TYPE)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 t="str">
            <v>일위대가-1</v>
          </cell>
        </row>
        <row r="268">
          <cell r="A268" t="e">
            <v>#REF!</v>
          </cell>
          <cell r="B268" t="str">
            <v>MOTOR</v>
          </cell>
          <cell r="C268" t="str">
            <v>1.5KW x 4P</v>
          </cell>
          <cell r="D268" t="str">
            <v>대</v>
          </cell>
          <cell r="E268">
            <v>1</v>
          </cell>
          <cell r="F268" t="str">
            <v xml:space="preserve"> </v>
          </cell>
        </row>
        <row r="269">
          <cell r="A269" t="e">
            <v>#REF!</v>
          </cell>
          <cell r="B269" t="str">
            <v>DISK BRAKE</v>
          </cell>
          <cell r="C269" t="str">
            <v>1.5KW x 4P用</v>
          </cell>
          <cell r="D269" t="str">
            <v>대</v>
          </cell>
          <cell r="E269">
            <v>1</v>
          </cell>
          <cell r="F269" t="str">
            <v xml:space="preserve"> </v>
          </cell>
        </row>
        <row r="270">
          <cell r="A270" t="e">
            <v>#REF!</v>
          </cell>
          <cell r="B270" t="str">
            <v>BOLT,NUT,W/S,S/W</v>
          </cell>
          <cell r="C270" t="str">
            <v>M12 x 40L</v>
          </cell>
          <cell r="D270" t="str">
            <v>SET</v>
          </cell>
          <cell r="E270">
            <v>4</v>
          </cell>
          <cell r="F270" t="str">
            <v>MOTOR 고정용</v>
          </cell>
        </row>
        <row r="271">
          <cell r="A271" t="e">
            <v>#REF!</v>
          </cell>
          <cell r="B271" t="str">
            <v>MOTOR DIE</v>
          </cell>
          <cell r="C271" t="str">
            <v>1.5KW x 4P用</v>
          </cell>
          <cell r="D271" t="str">
            <v>SET</v>
          </cell>
          <cell r="E271">
            <v>1</v>
          </cell>
          <cell r="F271" t="str">
            <v>MOTOR 고정용</v>
          </cell>
        </row>
        <row r="272">
          <cell r="A272" t="e">
            <v>#REF!</v>
          </cell>
          <cell r="B272" t="str">
            <v>STUD BOLT</v>
          </cell>
          <cell r="C272" t="str">
            <v>M16 x 200L</v>
          </cell>
          <cell r="D272" t="str">
            <v>SET</v>
          </cell>
          <cell r="E272">
            <v>4</v>
          </cell>
          <cell r="F272" t="str">
            <v>MOTOR 출력축과 WORM REDUCER 입력축과의 거리조절용</v>
          </cell>
        </row>
        <row r="273">
          <cell r="A273" t="e">
            <v>#REF!</v>
          </cell>
          <cell r="B273" t="str">
            <v>NUT</v>
          </cell>
          <cell r="C273" t="str">
            <v>M16</v>
          </cell>
          <cell r="D273" t="str">
            <v>EA</v>
          </cell>
          <cell r="E273">
            <v>16</v>
          </cell>
          <cell r="F273" t="str">
            <v>STUD BOLT 1EA당 4EA씩으므로 4EAx4EA= 16EA</v>
          </cell>
        </row>
        <row r="274">
          <cell r="A274" t="e">
            <v>#REF!</v>
          </cell>
          <cell r="B274" t="str">
            <v xml:space="preserve">V-PULLEY </v>
          </cell>
          <cell r="C274" t="str">
            <v>B형 x 2열 x 3"</v>
          </cell>
          <cell r="D274" t="str">
            <v>EA</v>
          </cell>
          <cell r="E274">
            <v>1</v>
          </cell>
          <cell r="F274" t="str">
            <v>MOTOR 출력용</v>
          </cell>
        </row>
        <row r="275">
          <cell r="A275" t="e">
            <v>#REF!</v>
          </cell>
          <cell r="B275" t="str">
            <v xml:space="preserve">V-PULLEY </v>
          </cell>
          <cell r="C275" t="str">
            <v>B형 x 2열 x 8"</v>
          </cell>
          <cell r="D275" t="str">
            <v>EA</v>
          </cell>
          <cell r="E275">
            <v>1</v>
          </cell>
          <cell r="F275" t="str">
            <v>WORM REDUCER 입력축용</v>
          </cell>
        </row>
        <row r="276">
          <cell r="A276" t="e">
            <v>#REF!</v>
          </cell>
          <cell r="B276" t="str">
            <v>V-BELT</v>
          </cell>
          <cell r="C276" t="str">
            <v>B형 x 42"</v>
          </cell>
          <cell r="D276" t="str">
            <v>EA</v>
          </cell>
          <cell r="E276">
            <v>2</v>
          </cell>
          <cell r="F276" t="str">
            <v>V-PULLEY가 2열</v>
          </cell>
        </row>
        <row r="277">
          <cell r="A277" t="e">
            <v>#REF!</v>
          </cell>
          <cell r="B277" t="str">
            <v>WORM REDUCER</v>
          </cell>
          <cell r="C277" t="str">
            <v>1.5KW x 4P用</v>
          </cell>
          <cell r="D277" t="str">
            <v>대</v>
          </cell>
          <cell r="E277">
            <v>1</v>
          </cell>
          <cell r="F277" t="str">
            <v xml:space="preserve"> </v>
          </cell>
        </row>
        <row r="278">
          <cell r="A278" t="e">
            <v>#REF!</v>
          </cell>
          <cell r="B278" t="str">
            <v>BOLT,NUT,W/S,S/W</v>
          </cell>
          <cell r="C278" t="str">
            <v>M16 x 60L</v>
          </cell>
          <cell r="D278" t="str">
            <v>SET</v>
          </cell>
          <cell r="E278">
            <v>2</v>
          </cell>
          <cell r="F278" t="str">
            <v>WORM REDUCER 고정용</v>
          </cell>
        </row>
        <row r="279">
          <cell r="A279" t="e">
            <v>#REF!</v>
          </cell>
          <cell r="B279" t="str">
            <v>BEARING</v>
          </cell>
          <cell r="C279" t="str">
            <v>UCP #207</v>
          </cell>
          <cell r="D279" t="str">
            <v>EA</v>
          </cell>
          <cell r="E279">
            <v>1</v>
          </cell>
          <cell r="F279" t="str">
            <v xml:space="preserve"> </v>
          </cell>
        </row>
        <row r="280">
          <cell r="A280" t="e">
            <v>#REF!</v>
          </cell>
          <cell r="B280" t="str">
            <v>BEARING DIE</v>
          </cell>
          <cell r="C280" t="str">
            <v>UCP #207用</v>
          </cell>
          <cell r="D280" t="str">
            <v>EA</v>
          </cell>
          <cell r="E280">
            <v>1</v>
          </cell>
          <cell r="F280" t="str">
            <v xml:space="preserve"> </v>
          </cell>
        </row>
        <row r="281">
          <cell r="A281" t="e">
            <v>#REF!</v>
          </cell>
          <cell r="B281" t="str">
            <v>BOLT,NUT,W/S,S/W</v>
          </cell>
          <cell r="C281" t="str">
            <v>M16 x 60L</v>
          </cell>
          <cell r="D281" t="str">
            <v>SET</v>
          </cell>
          <cell r="E281">
            <v>2</v>
          </cell>
          <cell r="F281" t="str">
            <v>BEARING DIE 고정용</v>
          </cell>
        </row>
        <row r="282">
          <cell r="A282" t="e">
            <v>#REF!</v>
          </cell>
          <cell r="B282" t="str">
            <v>CHAIN SPROCKET</v>
          </cell>
          <cell r="C282" t="str">
            <v>DS #35 x 12t</v>
          </cell>
          <cell r="D282" t="str">
            <v>SET</v>
          </cell>
          <cell r="E282">
            <v>1</v>
          </cell>
          <cell r="F282" t="str">
            <v>LIMIT 제어동력 전달용 (CAM LINIT S/W 입력축)</v>
          </cell>
        </row>
        <row r="283">
          <cell r="A283" t="e">
            <v>#REF!</v>
          </cell>
          <cell r="B283" t="str">
            <v>CHAIN SPROCKET</v>
          </cell>
          <cell r="C283" t="str">
            <v>DS #35 x 27t</v>
          </cell>
          <cell r="D283" t="str">
            <v>SET</v>
          </cell>
          <cell r="E283">
            <v>1</v>
          </cell>
          <cell r="F283" t="str">
            <v>LIMIT 제어동력 전달용 (WORM REDUCER 출력축 끝단)</v>
          </cell>
        </row>
        <row r="284">
          <cell r="A284" t="e">
            <v>#REF!</v>
          </cell>
          <cell r="B284" t="str">
            <v xml:space="preserve">CHAIN </v>
          </cell>
          <cell r="C284" t="str">
            <v xml:space="preserve">DS #35 </v>
          </cell>
          <cell r="D284" t="str">
            <v>SET</v>
          </cell>
          <cell r="E284">
            <v>1</v>
          </cell>
          <cell r="F284" t="str">
            <v>LIMIT 제어동력</v>
          </cell>
        </row>
        <row r="285">
          <cell r="A285" t="e">
            <v>#REF!</v>
          </cell>
          <cell r="B285" t="str">
            <v>CHAIN OFFSET LINK</v>
          </cell>
          <cell r="C285" t="str">
            <v xml:space="preserve">DS #35用 </v>
          </cell>
          <cell r="D285" t="str">
            <v>EA</v>
          </cell>
          <cell r="E285">
            <v>1</v>
          </cell>
          <cell r="F285" t="str">
            <v>CHAIN 연결용</v>
          </cell>
        </row>
        <row r="286">
          <cell r="A286" t="e">
            <v>#REF!</v>
          </cell>
          <cell r="B286" t="str">
            <v>CAM LIMIT S/W</v>
          </cell>
          <cell r="C286" t="str">
            <v>SCREW TYPE</v>
          </cell>
          <cell r="D286" t="str">
            <v>SET</v>
          </cell>
          <cell r="E286">
            <v>1</v>
          </cell>
          <cell r="F286" t="str">
            <v>LIMIT 제어동력</v>
          </cell>
        </row>
        <row r="287">
          <cell r="A287" t="e">
            <v>#REF!</v>
          </cell>
          <cell r="B287" t="str">
            <v>LIMIT S/W DIE</v>
          </cell>
          <cell r="C287" t="str">
            <v xml:space="preserve"> </v>
          </cell>
          <cell r="D287" t="str">
            <v>SET</v>
          </cell>
          <cell r="E287">
            <v>1</v>
          </cell>
          <cell r="F287" t="str">
            <v xml:space="preserve"> </v>
          </cell>
        </row>
        <row r="288">
          <cell r="A288" t="e">
            <v>#REF!</v>
          </cell>
          <cell r="B288" t="str">
            <v>BOLT,NUT,W/S,S/W</v>
          </cell>
          <cell r="C288" t="str">
            <v>M6 x 30L</v>
          </cell>
          <cell r="D288" t="str">
            <v>SET</v>
          </cell>
          <cell r="E288">
            <v>2</v>
          </cell>
          <cell r="F288" t="str">
            <v>CAM LIMITS S/W 고정용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1">
          <cell r="A301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4">
          <cell r="A304" t="e">
            <v>#REF!</v>
          </cell>
        </row>
        <row r="305">
          <cell r="A305" t="e">
            <v>#REF!</v>
          </cell>
        </row>
        <row r="306">
          <cell r="A306" t="e">
            <v>#REF!</v>
          </cell>
        </row>
        <row r="307">
          <cell r="A307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2">
          <cell r="A312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0">
          <cell r="A330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49">
          <cell r="A349" t="e">
            <v>#REF!</v>
          </cell>
        </row>
        <row r="350">
          <cell r="A350" t="e">
            <v>#REF!</v>
          </cell>
        </row>
        <row r="351">
          <cell r="A351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관경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전기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말뚝지지력산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실행대비"/>
      <sheetName val="돌담교 상부수량"/>
      <sheetName val="SLAB&quot;1&quot;"/>
      <sheetName val="H-PILE수량집계"/>
      <sheetName val="수량-가로등"/>
      <sheetName val="단가"/>
      <sheetName val="견적단가"/>
      <sheetName val="기초단가"/>
      <sheetName val="중기손료"/>
      <sheetName val="말뚝지지력산정"/>
      <sheetName val="산출근거"/>
      <sheetName val="토적표"/>
      <sheetName val="우수받이"/>
      <sheetName val="역T형교대(말뚝기초)"/>
      <sheetName val="일위대가9803"/>
      <sheetName val="내역서1999.8최종"/>
      <sheetName val="단위수량"/>
      <sheetName val="가시설수량"/>
      <sheetName val="원가계산"/>
      <sheetName val="단중표"/>
      <sheetName val="1단계"/>
      <sheetName val="기안"/>
      <sheetName val="테이블"/>
      <sheetName val="해평견적"/>
      <sheetName val="건축"/>
      <sheetName val="토목주소"/>
      <sheetName val="SAP_INPUT"/>
      <sheetName val="산근"/>
      <sheetName val="노임단가"/>
      <sheetName val="수목단가"/>
      <sheetName val="시설수량표"/>
      <sheetName val="식재수량표"/>
      <sheetName val="내역표지"/>
      <sheetName val="#REF"/>
      <sheetName val="기본일위"/>
      <sheetName val="데이타"/>
      <sheetName val="식재인부"/>
      <sheetName val="8.석축단위(H=1.5M)"/>
      <sheetName val="3BL공동구 수량"/>
      <sheetName val="POL6차-PIPING"/>
      <sheetName val="b_balju_cho"/>
      <sheetName val="사급자재"/>
      <sheetName val="도급"/>
      <sheetName val="6PILE  (돌출)"/>
      <sheetName val="unitpric"/>
      <sheetName val="noyim"/>
      <sheetName val="제원및배치"/>
      <sheetName val="99노임단가"/>
      <sheetName val="CON기초"/>
      <sheetName val="돌담교_상부수량"/>
      <sheetName val="철거산출근거"/>
      <sheetName val="입력자료"/>
      <sheetName val="전기"/>
      <sheetName val="수량산출"/>
      <sheetName val="정부노임단가"/>
      <sheetName val="개산공사비"/>
      <sheetName val="CON'C"/>
      <sheetName val="설계내역서"/>
      <sheetName val="준비공"/>
      <sheetName val="목교수량산출"/>
      <sheetName val="날개벽수량표"/>
      <sheetName val="총괄"/>
      <sheetName val="INPUT"/>
      <sheetName val="A2"/>
      <sheetName val="설계기준"/>
      <sheetName val="내역1"/>
      <sheetName val="단가대비표"/>
      <sheetName val="갑지(추정)"/>
      <sheetName val="건축명"/>
      <sheetName val="기계명"/>
      <sheetName val="전기명"/>
      <sheetName val="토목명"/>
      <sheetName val="2호맨홀공제수량"/>
      <sheetName val="BID"/>
      <sheetName val="노임이"/>
      <sheetName val="실행철강하도"/>
      <sheetName val="2.가정단면"/>
      <sheetName val="BOX-1510"/>
      <sheetName val="건물철거"/>
      <sheetName val="기타배수구조물깨기-단위수량"/>
      <sheetName val="방음벽기초"/>
      <sheetName val="노무비단가"/>
      <sheetName val="2.토목공사"/>
      <sheetName val="계단"/>
      <sheetName val=" 상부공통집계(총괄)"/>
      <sheetName val="신규보류입력"/>
      <sheetName val="이름정의"/>
      <sheetName val="입력"/>
      <sheetName val="공사개요"/>
      <sheetName val="초기화면"/>
      <sheetName val="중동공구"/>
      <sheetName val="7.PILE  (돌출)"/>
      <sheetName val="설계명세서"/>
      <sheetName val="설계예시"/>
      <sheetName val="내역서 제출"/>
      <sheetName val="집수정(600-700)"/>
      <sheetName val="교각계산"/>
      <sheetName val="8.PILE  (돌출)"/>
      <sheetName val="내역을"/>
      <sheetName val="COPING"/>
      <sheetName val="표지"/>
      <sheetName val="자재단가"/>
      <sheetName val="I一般比"/>
      <sheetName val="용수량(생활용수)"/>
      <sheetName val="Sheet1"/>
      <sheetName val="설비(제출)"/>
      <sheetName val="자재단가_사급"/>
      <sheetName val="중기적산목록"/>
      <sheetName val="ABUT수량-A1"/>
      <sheetName val="일위목록"/>
      <sheetName val="소비자가"/>
      <sheetName val="건축내역"/>
      <sheetName val="원가계산서"/>
      <sheetName val="Sheet3"/>
      <sheetName val="2000전체분"/>
      <sheetName val="2000년1차"/>
      <sheetName val="관급자재대"/>
      <sheetName val="공사비 증감 내역서"/>
      <sheetName val="대비"/>
      <sheetName val="집계표"/>
      <sheetName val="갑지"/>
      <sheetName val="대림경상68억"/>
      <sheetName val="입찰안"/>
      <sheetName val="99노임기준"/>
      <sheetName val="청주(철골발주의뢰서)"/>
      <sheetName val="일위대가표"/>
      <sheetName val="실행"/>
      <sheetName val="6호기"/>
      <sheetName val="터파기및재료"/>
      <sheetName val="단면치수"/>
      <sheetName val="데리네이타현황"/>
      <sheetName val="노임,재료비"/>
      <sheetName val="T13(P68~72,78)"/>
      <sheetName val="Macro2"/>
      <sheetName val="년도별노임표"/>
      <sheetName val="중기목록표"/>
      <sheetName val="단가조사서"/>
      <sheetName val="L_RPTB02_01"/>
      <sheetName val="대창(함평)"/>
      <sheetName val="대창(장성)"/>
      <sheetName val="대창(함평)-창열"/>
      <sheetName val="Sheet2"/>
      <sheetName val="기계경비(시간당)"/>
      <sheetName val="램머"/>
      <sheetName val="연결관암거"/>
      <sheetName val="예산명세서"/>
      <sheetName val="자료입력"/>
      <sheetName val="DATE"/>
      <sheetName val="도로"/>
      <sheetName val="안전장치"/>
      <sheetName val="설명서 "/>
      <sheetName val="토목"/>
      <sheetName val="구조물철거타공정이월"/>
      <sheetName val="수로BOX"/>
      <sheetName val="Sheet5"/>
      <sheetName val="수량"/>
      <sheetName val="개별직종노임단가(2003.9)"/>
      <sheetName val="견적서"/>
      <sheetName val="원가&amp;하도급원가"/>
      <sheetName val="Total"/>
      <sheetName val="맨홀수량"/>
      <sheetName val="2-1. 경관조명 내역총괄표"/>
      <sheetName val="각형맨홀"/>
      <sheetName val="노임"/>
      <sheetName val="덕전리"/>
      <sheetName val="FILE1"/>
      <sheetName val="pier-1"/>
      <sheetName val="대전가오_견출_집계표"/>
      <sheetName val="공사"/>
      <sheetName val="BOX(1.5X1.5)"/>
      <sheetName val="일반수량"/>
      <sheetName val="내역"/>
      <sheetName val="작업입력"/>
      <sheetName val="Macro1"/>
      <sheetName val="2003상반기노임기준"/>
      <sheetName val="구체"/>
      <sheetName val="좌측날개벽"/>
      <sheetName val="우측날개벽"/>
      <sheetName val="격점수량"/>
      <sheetName val="II손익관리"/>
      <sheetName val="1.설계조건"/>
      <sheetName val="토공개요C"/>
      <sheetName val="정공공사"/>
      <sheetName val="내역서"/>
      <sheetName val="초"/>
      <sheetName val="가도공"/>
      <sheetName val="투찰"/>
      <sheetName val="setup"/>
      <sheetName val="총괄표"/>
      <sheetName val="관경별내역서"/>
      <sheetName val="물가시세"/>
      <sheetName val="단가 및 재료비"/>
      <sheetName val="중기사용료산출근거"/>
      <sheetName val="문산방향-교대(A2)"/>
      <sheetName val="건축내역서"/>
      <sheetName val="설비내역서"/>
      <sheetName val="전기내역서"/>
      <sheetName val="건축일위"/>
      <sheetName val="그라우팅일위"/>
      <sheetName val="제경비"/>
      <sheetName val="실적"/>
      <sheetName val="입력(K0)"/>
      <sheetName val="장비"/>
      <sheetName val="노무비"/>
      <sheetName val="부속동"/>
      <sheetName val="우수공"/>
      <sheetName val="조작대(1연)"/>
      <sheetName val="설계변경총괄표(계산식)"/>
      <sheetName val="가감수량"/>
      <sheetName val="맨홀수량산출"/>
      <sheetName val="날개벽(TYPE2)"/>
      <sheetName val="적용기준"/>
      <sheetName val="대로근거"/>
      <sheetName val="중로근거"/>
      <sheetName val="차액보증"/>
      <sheetName val="골조시행"/>
      <sheetName val="집계"/>
      <sheetName val="터파기단면도(보도)"/>
      <sheetName val="공사원가계산서"/>
      <sheetName val="도급예산내역서총괄표"/>
      <sheetName val="실행내역(10.13)"/>
      <sheetName val="부대내역"/>
      <sheetName val="토공"/>
      <sheetName val="건축계약내역"/>
      <sheetName val="수량산출서"/>
      <sheetName val="일위"/>
      <sheetName val="경비_원본"/>
      <sheetName val="산출내역서집계표"/>
      <sheetName val="설계설명서"/>
      <sheetName val="기본단가표"/>
      <sheetName val="3련 BOX"/>
      <sheetName val="2공구산출내역"/>
      <sheetName val="식재가격"/>
      <sheetName val="식재총괄"/>
      <sheetName val="교각1"/>
      <sheetName val="단가산출서1"/>
      <sheetName val="바닥판"/>
      <sheetName val="입력DATA"/>
      <sheetName val="총괄내역서"/>
      <sheetName val="신천3호용수로"/>
      <sheetName val="CC16-내역서"/>
      <sheetName val="4.2유효폭의 계산"/>
      <sheetName val="이토변실"/>
      <sheetName val="단위단가"/>
      <sheetName val="교대(A1)"/>
      <sheetName val="건축공사실행"/>
      <sheetName val="증감내역서"/>
      <sheetName val="HVAC"/>
      <sheetName val="참여현황 (직원)"/>
      <sheetName val="노임단가 (2)"/>
      <sheetName val="AS포장복구 "/>
      <sheetName val="FAB별"/>
      <sheetName val="N賃率-職"/>
      <sheetName val="운임료"/>
      <sheetName val="공구"/>
      <sheetName val="관로토공"/>
      <sheetName val="준공조서"/>
      <sheetName val="공사준공계"/>
      <sheetName val="준공검사보고서"/>
      <sheetName val="단가산출2"/>
      <sheetName val="기존건물 깨기원단위"/>
      <sheetName val="시장성초안camera"/>
      <sheetName val="토공개요"/>
      <sheetName val="토공(1)"/>
      <sheetName val="산출3-동력"/>
      <sheetName val="산출4-전등"/>
      <sheetName val="Sheet1 (2)"/>
      <sheetName val="대공종"/>
      <sheetName val="원가"/>
      <sheetName val="종배수단위_CON기초"/>
      <sheetName val="시설일위"/>
      <sheetName val="식재일위"/>
      <sheetName val="기본데이타입력"/>
      <sheetName val="보도교산출근거"/>
      <sheetName val="tggwan(mac)"/>
      <sheetName val="EQUIP LIST"/>
      <sheetName val="DATA"/>
      <sheetName val="역T형"/>
      <sheetName val="재료비"/>
      <sheetName val="1구간FRP수량산출"/>
      <sheetName val="중기단가LIST"/>
      <sheetName val="산출기준"/>
      <sheetName val="개별직종노임"/>
      <sheetName val="엔지니어링노임"/>
      <sheetName val="2"/>
      <sheetName val="장비종합부표"/>
      <sheetName val="집계표_식재"/>
      <sheetName val="부표"/>
      <sheetName val="공종별자재"/>
      <sheetName val="환경기계공정표 (3)"/>
      <sheetName val="방수"/>
      <sheetName val="포장자재집계표"/>
      <sheetName val="물가단가"/>
      <sheetName val="제표일위대가"/>
      <sheetName val="208-238"/>
      <sheetName val="터널굴착단산"/>
      <sheetName val="터널구조물산근"/>
      <sheetName val="COVER"/>
      <sheetName val="철근량 산정"/>
      <sheetName val="구분표"/>
      <sheetName val="원형맨홀수량"/>
      <sheetName val="개거산출내역"/>
      <sheetName val="일위대가목차"/>
      <sheetName val="실행(ALT1)"/>
      <sheetName val="양식3"/>
      <sheetName val="총 원가계산"/>
      <sheetName val="위생"/>
      <sheetName val="산출2-전력"/>
      <sheetName val="산출9-TRAY"/>
      <sheetName val="DATE2001"/>
      <sheetName val="평가데이터"/>
      <sheetName val="밸브설치"/>
      <sheetName val="Macro(차단기)"/>
      <sheetName val="프랜트면허"/>
      <sheetName val="JUCKEYK"/>
      <sheetName val="Front"/>
      <sheetName val="wall"/>
      <sheetName val="사  업  비  수  지  예  산  서"/>
      <sheetName val="sw1"/>
      <sheetName val="목포방향"/>
      <sheetName val="노무자도장2"/>
      <sheetName val="각사별공사비분개 "/>
      <sheetName val="슬래브 -연속(3경간)"/>
      <sheetName val="배수공수집"/>
      <sheetName val="종형증설공"/>
      <sheetName val="배수관산출"/>
      <sheetName val="type-F"/>
      <sheetName val="시노501"/>
      <sheetName val="포장집계"/>
      <sheetName val="포장연장"/>
      <sheetName val="간지"/>
      <sheetName val="철거현황"/>
      <sheetName val="빗물받이(910-510-410)"/>
      <sheetName val="견적1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노.표-조"/>
      <sheetName val="단관데이터"/>
      <sheetName val="이형관데이터"/>
      <sheetName val="D"/>
      <sheetName val="기계경비"/>
      <sheetName val="설비공사(4)"/>
      <sheetName val="캔개발배경"/>
      <sheetName val="캔판매목표"/>
      <sheetName val="시장"/>
      <sheetName val="손익"/>
      <sheetName val="일정표"/>
      <sheetName val="개요"/>
      <sheetName val="마케팅"/>
      <sheetName val="목차"/>
      <sheetName val="추정손익"/>
      <sheetName val="할당"/>
      <sheetName val="제목"/>
      <sheetName val="원가,목표"/>
      <sheetName val="판매"/>
      <sheetName val="판촉"/>
      <sheetName val="협조"/>
      <sheetName val="고창방향"/>
      <sheetName val="CONCRETE"/>
      <sheetName val="기초자료입력"/>
      <sheetName val="준공정산"/>
      <sheetName val="입력란"/>
      <sheetName val="97노임단가"/>
      <sheetName val="내역- CCTV"/>
      <sheetName val="토목공사일반"/>
      <sheetName val="공사비산출내역"/>
      <sheetName val="정의"/>
      <sheetName val="대구은행"/>
      <sheetName val="견적갑지"/>
      <sheetName val="물량내역"/>
      <sheetName val="2000노임기준"/>
      <sheetName val="장비집계"/>
      <sheetName val="가설공사비"/>
      <sheetName val="도로구조공사비"/>
      <sheetName val="도로토공공사비"/>
      <sheetName val="여수토공사비"/>
      <sheetName val="대3류 "/>
      <sheetName val="설계개요"/>
      <sheetName val="DHEQSUPT"/>
      <sheetName val="(X)품셈집계"/>
      <sheetName val="단가산출1"/>
      <sheetName val="인제내역"/>
      <sheetName val="분전반계산서(석관)"/>
      <sheetName val="잡비계산"/>
      <sheetName val="인부신상자료"/>
      <sheetName val="0226"/>
      <sheetName val="터널조도"/>
      <sheetName val="001"/>
      <sheetName val="ITEM"/>
      <sheetName val="ilch"/>
      <sheetName val="Sheet4"/>
      <sheetName val="2F 회의실견적(5_14 일대)"/>
      <sheetName val="을"/>
      <sheetName val="토공(우물통,기타) "/>
      <sheetName val="Y-WORK"/>
      <sheetName val="공통가설"/>
      <sheetName val="1-1"/>
      <sheetName val="총_구조물공"/>
      <sheetName val="예총"/>
      <sheetName val="Bldg Brkdown"/>
      <sheetName val="과거자료"/>
      <sheetName val="거래처등록"/>
      <sheetName val="참고자료"/>
      <sheetName val="3-구교-오리지날"/>
      <sheetName val="돌담교_상부수량1"/>
      <sheetName val="3BL공동구_수량"/>
      <sheetName val="내역서1999_8최종"/>
      <sheetName val="8_석축단위(H=1_5M)"/>
      <sheetName val="2_가정단면"/>
      <sheetName val="6PILE__(돌출)"/>
      <sheetName val="2_토목공사"/>
      <sheetName val="_상부공통집계(총괄)"/>
      <sheetName val="제잡비"/>
      <sheetName val="식재"/>
      <sheetName val="시설물"/>
      <sheetName val="식재출력용"/>
      <sheetName val="유지관리"/>
      <sheetName val="단가조사"/>
      <sheetName val="BS2"/>
      <sheetName val="내역서적용수량"/>
      <sheetName val="지급자재"/>
      <sheetName val="1호맨홀토공"/>
      <sheetName val="GT 1050x650"/>
      <sheetName val="3.하중산정4.지지력"/>
      <sheetName val="토공분배표"/>
      <sheetName val="금액"/>
      <sheetName val="지점별강우량"/>
      <sheetName val="노임자재단가"/>
      <sheetName val="연동내역"/>
      <sheetName val="건설성적"/>
      <sheetName val="아파트"/>
      <sheetName val="부대시설"/>
      <sheetName val="원형1호맨홀토공수량"/>
      <sheetName val="woo(mac)"/>
      <sheetName val="설치조서"/>
      <sheetName val="배수공집계표"/>
      <sheetName val="예정공정표"/>
      <sheetName val="학습율"/>
      <sheetName val="기초자료"/>
      <sheetName val="소요자재명세서"/>
      <sheetName val="우수"/>
      <sheetName val="세목전체"/>
      <sheetName val="기초수량자료"/>
      <sheetName val="우각부보강"/>
      <sheetName val="본문"/>
      <sheetName val="참조"/>
      <sheetName val="2.대외공문"/>
      <sheetName val="노임DB"/>
      <sheetName val="간접"/>
      <sheetName val="지수"/>
      <sheetName val="건축공사"/>
      <sheetName val="1~9 하중계산"/>
      <sheetName val="PL단가산정"/>
      <sheetName val="그림"/>
      <sheetName val="그림2"/>
      <sheetName val="교대철근집계"/>
      <sheetName val="1.토공"/>
      <sheetName val="설계"/>
      <sheetName val="내역서(도급)"/>
      <sheetName val="계수시트"/>
      <sheetName val="1.견적보고서"/>
      <sheetName val="날개벽"/>
      <sheetName val="현장경비"/>
      <sheetName val="총정리"/>
      <sheetName val="INPUTDATA"/>
      <sheetName val="을지"/>
      <sheetName val="단가비교표"/>
      <sheetName val="전등수량산출"/>
      <sheetName val="식생블럭단위수량"/>
      <sheetName val="노임단가(직종번호 순)"/>
      <sheetName val="검사원"/>
      <sheetName val="건축집계"/>
      <sheetName val="98수문일위"/>
      <sheetName val="내역서_제출"/>
      <sheetName val="8_PILE__(돌출)"/>
      <sheetName val="EQUIP_LIST"/>
      <sheetName val="BOX(1_5X1_5)"/>
      <sheetName val="7_PILE__(돌출)"/>
      <sheetName val="공사비_증감_내역서"/>
      <sheetName val="실행내역(10_13)"/>
      <sheetName val="주공 갑지"/>
      <sheetName val="변화치수"/>
      <sheetName val="코드표"/>
      <sheetName val="공사비예산서(토목분)"/>
      <sheetName val="검측감리공제요율"/>
      <sheetName val="시공감리공제요율"/>
      <sheetName val="책임감리공제요율"/>
      <sheetName val="건설사업관리 공제요율"/>
      <sheetName val="건설공사 감리원 배치기준"/>
      <sheetName val="책임감리 공제요율"/>
      <sheetName val="소방"/>
      <sheetName val="가로등"/>
      <sheetName val="산정표"/>
      <sheetName val="간이(갑)"/>
      <sheetName val="진주방향"/>
      <sheetName val="일위대가(가설)"/>
      <sheetName val="노임단가표"/>
      <sheetName val="준공조서갑지"/>
      <sheetName val="01노임적용기준"/>
      <sheetName val="공량산출서"/>
      <sheetName val="산출3-유도등"/>
      <sheetName val="산출2-동력"/>
      <sheetName val="산출2-피뢰침"/>
      <sheetName val="단가(자재)"/>
      <sheetName val="단가(노임)"/>
      <sheetName val="기초목록"/>
      <sheetName val="단위중량"/>
      <sheetName val="재료집계표"/>
      <sheetName val="수목표준대가"/>
      <sheetName val="플랜트 설치"/>
      <sheetName val="5사남"/>
      <sheetName val="단가목록"/>
      <sheetName val="설계서(동안동)"/>
      <sheetName val="준검 내역서"/>
      <sheetName val="15)VE제안서(유형1)"/>
      <sheetName val="12)아이디어 목록 및 개략평가"/>
      <sheetName val="11)VE 예비검토서"/>
      <sheetName val="15-3)VE제안서(가치향상 등)"/>
      <sheetName val="15-2)VE제안서(유형3)"/>
      <sheetName val="단위집계표"/>
      <sheetName val="직재"/>
      <sheetName val="재집"/>
      <sheetName val="토사(PE)"/>
      <sheetName val="시설국장자료"/>
      <sheetName val="설계예산서"/>
      <sheetName val="TOTAL_BOQ"/>
      <sheetName val="설계내역"/>
      <sheetName val="경율산정.XLS"/>
      <sheetName val="상부수량"/>
      <sheetName val="산출집계표"/>
      <sheetName val="출력"/>
      <sheetName val="근로자명단"/>
      <sheetName val="대창토공"/>
      <sheetName val="단위량당중기"/>
      <sheetName val="BSD (2)"/>
      <sheetName val="참조자료"/>
      <sheetName val="설명서_"/>
      <sheetName val="공사일위대가"/>
      <sheetName val="결재란"/>
      <sheetName val="2.견적조건 정보"/>
      <sheetName val="공간분류체계"/>
      <sheetName val="부위별항목"/>
      <sheetName val="영향요인"/>
      <sheetName val="산출서-1"/>
      <sheetName val="산출서-수식"/>
      <sheetName val="포장공집계"/>
      <sheetName val="주요자재집계"/>
      <sheetName val="매원개착터널총괄"/>
      <sheetName val="교대"/>
      <sheetName val="기초수량산출서"/>
      <sheetName val=""/>
      <sheetName val="기계경비산출기준"/>
      <sheetName val="기계경비목록"/>
      <sheetName val="건설기계가격1"/>
      <sheetName val="회사기초자료"/>
      <sheetName val="가시설단위수량"/>
      <sheetName val="01 Summary"/>
      <sheetName val="BOQ"/>
      <sheetName val="CW,HW,NW"/>
      <sheetName val="SAN"/>
      <sheetName val="03 Rev.Log"/>
      <sheetName val="자단"/>
      <sheetName val="48일위"/>
      <sheetName val="48수량"/>
      <sheetName val="22수량"/>
      <sheetName val="49일위"/>
      <sheetName val="22일위"/>
      <sheetName val="49수량"/>
      <sheetName val="단가산출서 (2)"/>
      <sheetName val="단가산출서"/>
      <sheetName val="4.2.1 마루높이 검토"/>
      <sheetName val="수지예산"/>
      <sheetName val="산출근거(9)"/>
      <sheetName val="설계내역2"/>
      <sheetName val="횡배수관수량집계"/>
      <sheetName val="횡배수관기초"/>
      <sheetName val="Sheet17"/>
      <sheetName val="구역화물"/>
      <sheetName val="건설기계가격"/>
      <sheetName val="노무비계"/>
      <sheetName val="약품공급2"/>
      <sheetName val="가시설(TYPE-A)"/>
      <sheetName val="토목검측서"/>
      <sheetName val="천방교접속"/>
      <sheetName val="내역(포장)"/>
      <sheetName val="PIER토수량"/>
      <sheetName val="포장수량"/>
      <sheetName val="CTEMCOST"/>
      <sheetName val="7월천안현장 집계표"/>
      <sheetName val="장비.자재"/>
      <sheetName val="장비명세서"/>
      <sheetName val=" 노무집계"/>
      <sheetName val="일용노무비"/>
      <sheetName val="결재갑지"/>
      <sheetName val="직접비"/>
      <sheetName val="NN"/>
      <sheetName val="2.재료비"/>
      <sheetName val="12.보오링"/>
      <sheetName val="18.공내수압탄성자연"/>
      <sheetName val="음료실행"/>
      <sheetName val="매인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부대공수량산출"/>
      <sheetName val="공사비"/>
      <sheetName val="1_설계조건"/>
      <sheetName val="3련_BOX"/>
      <sheetName val="2-1__경관조명_내역총괄표"/>
      <sheetName val="단가_및_재료비"/>
      <sheetName val="4_2유효폭의_계산"/>
      <sheetName val="AS포장복구_"/>
      <sheetName val="개별직종노임단가(2003_9)"/>
      <sheetName val="총_원가계산"/>
      <sheetName val="Sheet1_(2)"/>
      <sheetName val="기존건물_깨기원단위"/>
      <sheetName val="철근량_산정"/>
      <sheetName val="사__업__비__수__지__예__산__서"/>
      <sheetName val="환경기계공정표_(3)"/>
      <sheetName val="각사별공사비분개_"/>
      <sheetName val="슬래브_-연속(3경간)"/>
      <sheetName val="노임단가_(2)"/>
      <sheetName val="참여현황_(직원)"/>
      <sheetName val="노_표-조"/>
      <sheetName val="2F_회의실견적(5_14_일대)"/>
      <sheetName val="토공(우물통,기타)_"/>
      <sheetName val="대3류_"/>
      <sheetName val="내역-_CCTV"/>
      <sheetName val="건설사업관리_공제요율"/>
      <sheetName val="건설공사_감리원_배치기준"/>
      <sheetName val="책임감리_공제요율"/>
      <sheetName val="1~9_하중계산"/>
      <sheetName val="단가산출서_(2)"/>
      <sheetName val="C1.공사개요"/>
      <sheetName val="A1.스케쥴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/>
      <sheetData sheetId="485"/>
      <sheetData sheetId="486"/>
      <sheetData sheetId="487"/>
      <sheetData sheetId="488"/>
      <sheetData sheetId="489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/>
      <sheetData sheetId="568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/>
      <sheetData sheetId="600"/>
      <sheetData sheetId="601"/>
      <sheetData sheetId="602"/>
      <sheetData sheetId="603" refreshError="1"/>
      <sheetData sheetId="604" refreshError="1"/>
      <sheetData sheetId="605" refreshError="1"/>
      <sheetData sheetId="606"/>
      <sheetData sheetId="607"/>
      <sheetData sheetId="608"/>
      <sheetData sheetId="609"/>
      <sheetData sheetId="610"/>
      <sheetData sheetId="611"/>
      <sheetData sheetId="612"/>
      <sheetData sheetId="613">
        <row r="1">
          <cell r="A1" t="str">
            <v>시멘트,모래,자갈 산출표</v>
          </cell>
        </row>
      </sheetData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조도"/>
      <sheetName val="부하"/>
      <sheetName val="동력"/>
      <sheetName val="변압기"/>
      <sheetName val="발전기"/>
      <sheetName val="간선"/>
      <sheetName val="APT"/>
      <sheetName val="도체종-상수표"/>
      <sheetName val="변압기 부속계산"/>
      <sheetName val="발전기data"/>
      <sheetName val="동력(380v)"/>
      <sheetName val="동력(380v)주공"/>
      <sheetName val="변압기DATA"/>
      <sheetName val="변압기DATA(주공)"/>
      <sheetName val="FR8 허용전류표"/>
      <sheetName val="FCV 허용전류표"/>
      <sheetName val="CV 허용전류표-1"/>
      <sheetName val="HIV허용전류"/>
      <sheetName val="IV. HIV"/>
      <sheetName val="FCV CABLE"/>
      <sheetName val="FR8 CABLE"/>
      <sheetName val="UTP"/>
      <sheetName val="TEL,TV,GV"/>
      <sheetName val="FR - 3"/>
      <sheetName val="CVV"/>
      <sheetName val="CVV -S"/>
      <sheetName val="CVV -SB"/>
      <sheetName val="CV-6.6KV"/>
      <sheetName val="#REF"/>
      <sheetName val="Sheet9"/>
      <sheetName val="청송자료"/>
      <sheetName val="조명기구 광속표"/>
      <sheetName val="Sheet14"/>
      <sheetName val="Sheet13"/>
      <sheetName val="GEN"/>
      <sheetName val="Sheet10"/>
      <sheetName val="DUT-BAT1"/>
      <sheetName val="Sheet16"/>
      <sheetName val="전기자료"/>
      <sheetName val="변압기 "/>
      <sheetName val="세대부하"/>
      <sheetName val="전등.전열(지하3,2층)"/>
      <sheetName val="전등.전열 (2층~옥탑층)"/>
      <sheetName val="전등.전열(비상)"/>
      <sheetName val="전등.전열(지하1층)"/>
      <sheetName val="전등.전열(1층)"/>
      <sheetName val="기계경비(시간당)"/>
      <sheetName val="램머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경산"/>
      <sheetName val="평가데이터"/>
      <sheetName val="Sheet1"/>
      <sheetName val="공구"/>
      <sheetName val="가중치"/>
      <sheetName val="기계경비(시간당)"/>
      <sheetName val="램머"/>
      <sheetName val="장비집계"/>
      <sheetName val="3BL공동구 수량"/>
      <sheetName val="자재집계표"/>
      <sheetName val="말뚝지지력산정"/>
      <sheetName val="산출근거"/>
      <sheetName val="일위대가9803"/>
      <sheetName val="제-노임"/>
      <sheetName val="제직재"/>
      <sheetName val="용수량(생활용수)"/>
      <sheetName val="신표지1"/>
      <sheetName val="내역서"/>
      <sheetName val="DATE"/>
      <sheetName val="집계표"/>
      <sheetName val="청천내"/>
      <sheetName val="총괄"/>
      <sheetName val="조경내역서"/>
      <sheetName val="수량산출"/>
      <sheetName val="산출금액내역"/>
      <sheetName val="구천"/>
      <sheetName val="내역"/>
      <sheetName val="설계서을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Total"/>
      <sheetName val="자재단가"/>
      <sheetName val="Sheet5"/>
      <sheetName val="설계예산서"/>
      <sheetName val="연결관암거"/>
      <sheetName val="예총"/>
      <sheetName val="ABUT수량-A1"/>
      <sheetName val="2000년1차"/>
      <sheetName val="한강운반비"/>
      <sheetName val="명세서"/>
      <sheetName val="#REF"/>
      <sheetName val="일위"/>
      <sheetName val="기계경비"/>
      <sheetName val="9GNG운반"/>
      <sheetName val="실행철강하도"/>
      <sheetName val="현장예산"/>
      <sheetName val="2000전체분"/>
      <sheetName val="자재대"/>
      <sheetName val="총투입계"/>
      <sheetName val="수량3"/>
      <sheetName val="원가"/>
      <sheetName val="70%"/>
      <sheetName val="심사공종"/>
      <sheetName val="주차구획선수량"/>
      <sheetName val="2공구하도급내역서"/>
      <sheetName val="포장공"/>
      <sheetName val="품셈집계표"/>
      <sheetName val="자재조사표"/>
      <sheetName val="옹벽일반수량"/>
      <sheetName val="요율"/>
      <sheetName val="3.공통공사대비"/>
      <sheetName val="TOTAL_BOQ"/>
      <sheetName val="터파기및재료"/>
      <sheetName val="연습"/>
      <sheetName val="동원인원"/>
      <sheetName val="범례표"/>
      <sheetName val="현장경비"/>
      <sheetName val="방배동내역(리라)"/>
      <sheetName val="건축공사집계표"/>
      <sheetName val="방배동내역 (총괄)"/>
      <sheetName val="부대공사총괄"/>
      <sheetName val="입력란"/>
      <sheetName val="97노임단가"/>
      <sheetName val="본선차로수량집계표"/>
      <sheetName val="우수맨홀공제단위수량"/>
      <sheetName val="신우"/>
      <sheetName val="원본(갑지)"/>
      <sheetName val="단열-자재"/>
      <sheetName val="공제수량총집계표"/>
      <sheetName val="임금단가"/>
      <sheetName val="총집계표"/>
      <sheetName val="가압장(토목)"/>
      <sheetName val="조명율표"/>
      <sheetName val="토적표"/>
      <sheetName val="공사개요"/>
      <sheetName val="설계예산"/>
      <sheetName val="WORK"/>
      <sheetName val="내역서단가산출용"/>
      <sheetName val="bid"/>
      <sheetName val="단가산출"/>
      <sheetName val="6PILE  (돌출)"/>
      <sheetName val="3BL공동구_수량"/>
      <sheetName val="안정검토"/>
      <sheetName val="단면설계"/>
      <sheetName val="설계내역서"/>
      <sheetName val="공사기본내용입력"/>
      <sheetName val="수량산출서-2"/>
      <sheetName val="날개벽수량표"/>
      <sheetName val="노임단가"/>
      <sheetName val="빙장비사양"/>
      <sheetName val="시선유도표지집계표"/>
      <sheetName val="절대삭제금지"/>
      <sheetName val="12호기내역서(건축분)"/>
      <sheetName val="9.정착구 보강"/>
      <sheetName val="CTEMCOST"/>
      <sheetName val="코드표"/>
      <sheetName val="SANBAISU"/>
      <sheetName val="TYPE-A"/>
      <sheetName val="을"/>
      <sheetName val="SG"/>
      <sheetName val="초기화면"/>
      <sheetName val="관급자재"/>
      <sheetName val="배수철근"/>
      <sheetName val="설비"/>
      <sheetName val="견적"/>
      <sheetName val="Sheet2"/>
      <sheetName val="준검 내역서"/>
      <sheetName val="대창(함평)"/>
      <sheetName val="대창(장성)"/>
      <sheetName val="대창(함평)-창열"/>
      <sheetName val="철근량"/>
      <sheetName val="일반수량"/>
      <sheetName val="데이타"/>
      <sheetName val="96보완계획7.12"/>
      <sheetName val="전기단가조사서"/>
      <sheetName val="구조물터파기수량집계"/>
      <sheetName val="배수공 시멘트 및 골재량 산출"/>
      <sheetName val="파형강관집계"/>
      <sheetName val="공량(1월22일)"/>
      <sheetName val="측구터파기공수량집계"/>
      <sheetName val="DATA 입력란"/>
      <sheetName val="1. 설계조건 2.단면가정 3. 하중계산"/>
      <sheetName val="H-PILE수량집계"/>
      <sheetName val="대치판정"/>
      <sheetName val="맨홀수량"/>
      <sheetName val="원형1호맨홀토공수량"/>
      <sheetName val="토사(PE)"/>
      <sheetName val="하조서"/>
      <sheetName val="날개벽"/>
      <sheetName val="현장경상비"/>
      <sheetName val="기초코드"/>
      <sheetName val="증감내역서"/>
      <sheetName val="환경기계공정표 (3)"/>
      <sheetName val="시설물단가표"/>
      <sheetName val="노무비단가표"/>
      <sheetName val="기초자료입력"/>
      <sheetName val="배관배선 단가조사"/>
      <sheetName val="일위대가집계"/>
      <sheetName val="SORCE1"/>
      <sheetName val="2002하반기노임기준"/>
      <sheetName val="15"/>
      <sheetName val="비교1"/>
      <sheetName val="물량표"/>
      <sheetName val="Sheet4"/>
      <sheetName val="구의33고"/>
      <sheetName val="COPING"/>
      <sheetName val="공사품의서"/>
      <sheetName val="99노임단가"/>
      <sheetName val="1"/>
      <sheetName val="일위대가목록"/>
      <sheetName val="준공평가"/>
      <sheetName val="도장수량(하1)"/>
      <sheetName val="주형"/>
      <sheetName val="unitpric"/>
      <sheetName val="noyim"/>
      <sheetName val="우수공"/>
      <sheetName val="T13(P68~72,78)"/>
      <sheetName val="용산1(해보)"/>
      <sheetName val="Sheet3"/>
      <sheetName val="토목검측서"/>
      <sheetName val="1차 내역서"/>
      <sheetName val="slurrywall설계가"/>
      <sheetName val="이토변실(A3-LINE)"/>
      <sheetName val="부하계산서"/>
      <sheetName val="전선 및 전선관"/>
      <sheetName val="수량증감표"/>
      <sheetName val="터파기운반비산출"/>
      <sheetName val="산적토운반비산출"/>
      <sheetName val="적용단가"/>
      <sheetName val="공사비집계"/>
      <sheetName val="중요"/>
      <sheetName val="총내역서"/>
      <sheetName val="2호맨홀공제수량"/>
      <sheetName val="노임이"/>
      <sheetName val="총괄내역서"/>
      <sheetName val="단가 (2)"/>
      <sheetName val="내역갑지"/>
      <sheetName val="단가조사-2"/>
      <sheetName val="실행내역서"/>
      <sheetName val="덕전리"/>
      <sheetName val="설계"/>
      <sheetName val="실행내역"/>
      <sheetName val="EACT10"/>
      <sheetName val="입찰안"/>
      <sheetName val="일위대가표"/>
      <sheetName val="빗물받이(910-510-410)"/>
      <sheetName val="내역_FILE"/>
      <sheetName val="배수공"/>
      <sheetName val="Sheet1 (2)"/>
      <sheetName val="내역서(전기)"/>
      <sheetName val="(A)내역서"/>
      <sheetName val="실행대비"/>
      <sheetName val="데리네이타현황"/>
      <sheetName val="하수급견적대비"/>
      <sheetName val="N賃率-職"/>
      <sheetName val="다곡2교"/>
      <sheetName val="을지"/>
      <sheetName val="현금흐름"/>
      <sheetName val="대로근거"/>
      <sheetName val="중로근거"/>
      <sheetName val="INPUT"/>
      <sheetName val="목차"/>
      <sheetName val="danga"/>
      <sheetName val="ilch"/>
      <sheetName val="database"/>
      <sheetName val="200"/>
      <sheetName val="교대(A1)"/>
      <sheetName val="몰탈"/>
      <sheetName val="8.PILE  (돌출)"/>
      <sheetName val="98수문일위"/>
      <sheetName val="VXXXXXX"/>
      <sheetName val="수량집계"/>
      <sheetName val="할증"/>
      <sheetName val="확약서"/>
      <sheetName val="물가대비표"/>
      <sheetName val="Sheet2 (2)"/>
      <sheetName val="단위단가"/>
      <sheetName val="변경비교-을"/>
      <sheetName val="수주추정"/>
      <sheetName val="Customer Databas"/>
      <sheetName val="guard(mac)"/>
      <sheetName val="DATA"/>
      <sheetName val="9-1차이내역"/>
      <sheetName val="직노"/>
      <sheetName val="환율CHANGE"/>
      <sheetName val="원형맨홀수량"/>
      <sheetName val="집수정(600-700)"/>
      <sheetName val="교각계산"/>
      <sheetName val="우각부보강"/>
      <sheetName val="중기사용료"/>
      <sheetName val="wall"/>
      <sheetName val="자료입력"/>
      <sheetName val="품셈"/>
      <sheetName val="인부임"/>
      <sheetName val="원가+내역"/>
      <sheetName val="선정요령"/>
      <sheetName val="단가"/>
      <sheetName val="MAT"/>
      <sheetName val="연도별cash"/>
      <sheetName val="도체종-상수표"/>
      <sheetName val="원가서"/>
      <sheetName val="개요"/>
      <sheetName val="용역비내역-진짜"/>
      <sheetName val="단양 00 아파트-세부내역"/>
      <sheetName val="시운전연료"/>
      <sheetName val="노임"/>
      <sheetName val="b_balju"/>
      <sheetName val="조건"/>
      <sheetName val="간지"/>
      <sheetName val="신호등일위대가"/>
      <sheetName val="흄관기초"/>
      <sheetName val="98NS-N"/>
      <sheetName val="프랜트면허"/>
      <sheetName val="설계명세서"/>
      <sheetName val="설계예시"/>
      <sheetName val="식재인부"/>
      <sheetName val="차액보증"/>
      <sheetName val="단위수량산출"/>
      <sheetName val="파일의이용"/>
      <sheetName val="간접"/>
      <sheetName val="설계내역"/>
      <sheetName val="설계산출기초"/>
      <sheetName val="관경별내역서"/>
      <sheetName val="계양가시설"/>
      <sheetName val="갑지1"/>
      <sheetName val="원하도급내역서(당초)"/>
      <sheetName val="화설내"/>
      <sheetName val="공사"/>
      <sheetName val="본사공가현황"/>
      <sheetName val="GI-LIST"/>
      <sheetName val="해평견적"/>
      <sheetName val="실행견적"/>
      <sheetName val="건축공사"/>
      <sheetName val="고유코드_설계"/>
      <sheetName val="대비"/>
      <sheetName val="산출내역서집계표"/>
      <sheetName val="수입"/>
      <sheetName val="각형맨홀"/>
      <sheetName val="갑지"/>
      <sheetName val="연장및면적(좌측)"/>
      <sheetName val="수로단위수량"/>
      <sheetName val="기초일위"/>
      <sheetName val="수목단가"/>
      <sheetName val="시설수량표"/>
      <sheetName val="시설일위"/>
      <sheetName val="식재수량표"/>
      <sheetName val="부대내역"/>
      <sheetName val="내역서01"/>
      <sheetName val="1.수인터널"/>
      <sheetName val="마산방향"/>
      <sheetName val="진주방향"/>
      <sheetName val="PROJECT BRIEF(EX.NEW)"/>
      <sheetName val="Site Expenses"/>
      <sheetName val="토목(용인)"/>
      <sheetName val="공용(현대건설공구)"/>
      <sheetName val="현대건설공구(UNIT)"/>
      <sheetName val="낙석방지수량"/>
      <sheetName val="1차설계변경내역"/>
      <sheetName val="입찰견적보고서"/>
      <sheetName val="토공(우물통,기타) "/>
      <sheetName val="흙쌓기도수로설치현황"/>
      <sheetName val="시점교대"/>
      <sheetName val="계수시트"/>
      <sheetName val="11.1 단면hwp"/>
      <sheetName val="교각1"/>
      <sheetName val="전기"/>
      <sheetName val="포장복구집계"/>
      <sheetName val="추가예산"/>
      <sheetName val="단중표"/>
      <sheetName val="현장관리비참조"/>
      <sheetName val="내역표지"/>
      <sheetName val="상 부"/>
      <sheetName val="청 구"/>
      <sheetName val="앵커구조계산"/>
      <sheetName val="공사설명서"/>
      <sheetName val="조경"/>
      <sheetName val="금액"/>
      <sheetName val="공사비증감"/>
      <sheetName val="PI"/>
      <sheetName val="건축내역서 (경제상무실)"/>
      <sheetName val="원가계산하도"/>
      <sheetName val="입력자료"/>
      <sheetName val="설내역서 "/>
      <sheetName val="현장소운반"/>
      <sheetName val="관구보호몰탈"/>
      <sheetName val="BSD (2)"/>
      <sheetName val="기본일위"/>
      <sheetName val="정부노임단가"/>
      <sheetName val="일위대가_가설_"/>
      <sheetName val="이름정의"/>
      <sheetName val="Macro1"/>
      <sheetName val="수산(당)"/>
      <sheetName val="배수통관(좌)"/>
      <sheetName val="INPUT(덕도방향-시점)"/>
      <sheetName val="pier-1"/>
      <sheetName val="일반수량총괄집계"/>
      <sheetName val="차선도색-연장,수량(1)"/>
      <sheetName val="배수공 주요자재 집계표"/>
      <sheetName val="관접합및부설"/>
      <sheetName val="내역서1999.8최종"/>
      <sheetName val="물가시세"/>
      <sheetName val="공내역"/>
      <sheetName val="7.PILE  (돌출)"/>
      <sheetName val="사  업  비  수  지  예  산  서"/>
      <sheetName val="교대철근집계"/>
      <sheetName val="s"/>
      <sheetName val="산수배수"/>
      <sheetName val="일위단위"/>
      <sheetName val="품셈TABLE"/>
      <sheetName val="낙찰표"/>
      <sheetName val="오수주요자재"/>
      <sheetName val="단 box"/>
      <sheetName val="사유서제출현황-2"/>
      <sheetName val="내역(신례)"/>
      <sheetName val="2공구산출내역"/>
      <sheetName val="기초단가"/>
      <sheetName val="설계가"/>
      <sheetName val="토목주소"/>
      <sheetName val="날개벽(TYPE2)"/>
      <sheetName val="음성방향"/>
      <sheetName val="산출기준자료"/>
      <sheetName val="구역화물"/>
      <sheetName val="시험비"/>
      <sheetName val="단위목록"/>
      <sheetName val="6호기"/>
      <sheetName val="공량산출서"/>
      <sheetName val="건축내역"/>
      <sheetName val="예가표"/>
      <sheetName val="평내중"/>
      <sheetName val="연결임시"/>
      <sheetName val="도기류"/>
      <sheetName val="날개벽(시점좌측)"/>
      <sheetName val="금액내역서"/>
      <sheetName val="총괄서"/>
      <sheetName val="중강당 내역"/>
      <sheetName val="총괄표"/>
      <sheetName val="A-8 PD(도로중앙)"/>
      <sheetName val="호프"/>
      <sheetName val="표지"/>
      <sheetName val="노무비"/>
      <sheetName val="재료비단가"/>
      <sheetName val="터파기단면도(보도)"/>
      <sheetName val="Baby일위대가"/>
      <sheetName val="1.설계조건"/>
      <sheetName val="세부내역서"/>
      <sheetName val="효성CB 1P기초"/>
      <sheetName val="조견표"/>
      <sheetName val="전차선로 물량표"/>
      <sheetName val="역T형교대(말뚝기초)"/>
      <sheetName val="대림경상68억"/>
      <sheetName val="GR"/>
      <sheetName val="토목공사"/>
      <sheetName val="06 일위대가목록"/>
      <sheetName val="공사현황"/>
      <sheetName val="내역전기"/>
      <sheetName val="감액총괄표"/>
      <sheetName val="옹벽공 수량집계표"/>
      <sheetName val="지중자재단가"/>
      <sheetName val="견적서"/>
      <sheetName val="교사기준면적(중)"/>
      <sheetName val="1000 DB구축 부표"/>
      <sheetName val="단가(1)"/>
      <sheetName val="출장내역"/>
      <sheetName val="인원투입"/>
      <sheetName val="코드"/>
      <sheetName val="입력"/>
      <sheetName val="계림(함평)"/>
      <sheetName val="계림(장성)"/>
      <sheetName val="실행간접비용"/>
      <sheetName val="자재"/>
      <sheetName val="경비_원본"/>
      <sheetName val="공사비 증감 내역서"/>
      <sheetName val="3BL공동구_수량1"/>
      <sheetName val="1차_내역서"/>
      <sheetName val="6PILE__(돌출)"/>
      <sheetName val="3_공통공사대비"/>
      <sheetName val="9_정착구_보강"/>
      <sheetName val="배관배선_단가조사"/>
      <sheetName val="전선_및_전선관"/>
      <sheetName val="준검_내역서"/>
      <sheetName val="방배동내역_(총괄)"/>
      <sheetName val="Sheet1_(2)"/>
      <sheetName val="단가_(2)"/>
      <sheetName val="DATA_입력란"/>
      <sheetName val="1__설계조건_2_단면가정_3__하중계산"/>
      <sheetName val="환경기계공정표_(3)"/>
      <sheetName val="청_구"/>
      <sheetName val="배수공_시멘트_및_골재량_산출"/>
      <sheetName val="96보완계획7_12"/>
      <sheetName val="8_PILE__(돌출)"/>
      <sheetName val="1_수인터널"/>
      <sheetName val="BSD_(2)"/>
      <sheetName val="상_부"/>
      <sheetName val="공사비_증감_내역서"/>
      <sheetName val="Sheet2_(2)"/>
      <sheetName val="Customer_Databas"/>
      <sheetName val="PROJECT_BRIEF(EX_NEW)"/>
      <sheetName val="Site_Expenses"/>
      <sheetName val="단가조건(02년)"/>
      <sheetName val="단면가정"/>
      <sheetName val="설계조건"/>
      <sheetName val="마산월령동골조물량변경"/>
      <sheetName val="뚝토공"/>
      <sheetName val="단면 (2)"/>
      <sheetName val="9811"/>
      <sheetName val="위치조서"/>
      <sheetName val="직접경비"/>
      <sheetName val="직접인건비"/>
      <sheetName val="수안보-MBR1"/>
      <sheetName val="참조"/>
      <sheetName val="제경비율"/>
      <sheetName val="산출내역서"/>
      <sheetName val="공사명입력"/>
      <sheetName val="근로자자료입력"/>
      <sheetName val="참고자료"/>
      <sheetName val="수량간지코드"/>
      <sheetName val="수량목차코드"/>
      <sheetName val="횡배수관집현황(2공구)"/>
      <sheetName val="I一般比"/>
      <sheetName val="견적대비"/>
      <sheetName val="-몰탈콘크리트"/>
      <sheetName val="-배수구조물공토공"/>
      <sheetName val="계산서(직선부)"/>
      <sheetName val="횡배수관재료-"/>
      <sheetName val="포장재료집계표"/>
      <sheetName val="콘크리트측구연장"/>
      <sheetName val="남양내역"/>
      <sheetName val="MAIN_TABLE"/>
      <sheetName val="단가조정표"/>
      <sheetName val="맨홀수량산출(A-LINE)"/>
      <sheetName val="조명일위"/>
      <sheetName val="도급내역"/>
      <sheetName val="물집"/>
      <sheetName val="도급금액"/>
      <sheetName val="재노경"/>
      <sheetName val="내역서 (2)"/>
      <sheetName val="tggwan(mac)"/>
      <sheetName val="총괄내역"/>
      <sheetName val="단"/>
      <sheetName val="원유_BANK"/>
      <sheetName val="일위목록"/>
      <sheetName val="(당평)자재"/>
      <sheetName val="당초명세(평)"/>
      <sheetName val="부대tu"/>
      <sheetName val="설-원가"/>
      <sheetName val="노임단가 (2)"/>
      <sheetName val="사각맨홀"/>
      <sheetName val="시점경사로"/>
      <sheetName val="수량집계표"/>
      <sheetName val="탄성1"/>
      <sheetName val="CAT_5"/>
      <sheetName val="사통"/>
      <sheetName val="표지 (2)"/>
      <sheetName val="포장공자재집계표"/>
      <sheetName val="특수선일위대가"/>
      <sheetName val="포장공수량집계표"/>
      <sheetName val="건축공사실행"/>
      <sheetName val="관급자재대"/>
      <sheetName val="중기사용료산출근거"/>
      <sheetName val="단가 및 재료비"/>
      <sheetName val="건축내역서"/>
      <sheetName val="1.우편집중내역서"/>
      <sheetName val="일위대가(가설)"/>
      <sheetName val="상호참고자료"/>
      <sheetName val="발주처자료입력"/>
      <sheetName val="회사기본자료"/>
      <sheetName val="하자보증자료"/>
      <sheetName val="기술자관련자료"/>
      <sheetName val="하도급 검토"/>
      <sheetName val="3.하중계산"/>
      <sheetName val="SLAB&quot;1&quot;"/>
      <sheetName val="보차도경계석"/>
      <sheetName val="가로등내역서"/>
      <sheetName val="보도포장연장조서-표준차도부"/>
      <sheetName val="표준차도부연장조서-ASP"/>
      <sheetName val=" 상부공통집계(총괄)"/>
      <sheetName val="입력시트"/>
      <sheetName val="순공사비"/>
      <sheetName val="산근"/>
      <sheetName val="우수"/>
      <sheetName val="포장물량집계"/>
      <sheetName val="슬래브수량"/>
      <sheetName val="일위대가(1)"/>
      <sheetName val="구조물공집계"/>
      <sheetName val="상행-교대(A1-A2)"/>
      <sheetName val="수목표준대가"/>
      <sheetName val="입력DATA"/>
      <sheetName val="바닥판"/>
      <sheetName val="내역서적용수량"/>
      <sheetName val="부표총괄"/>
      <sheetName val="갑지(추정)"/>
      <sheetName val="VII-2현장경비"/>
      <sheetName val="Ⅴ-2.공종별내역"/>
      <sheetName val="출력X"/>
      <sheetName val="nys"/>
      <sheetName val="옹벽수량집계"/>
      <sheetName val="4.내진설계"/>
      <sheetName val=" ｹ-ﾌﾞﾙ"/>
      <sheetName val="유림골조"/>
      <sheetName val="플랜트 설치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용역단가"/>
      <sheetName val="기둥(원형)"/>
      <sheetName val="경영상태"/>
      <sheetName val="7_PILE__(돌출)"/>
      <sheetName val="사__업__비__수__지__예__산__서"/>
      <sheetName val="1차"/>
      <sheetName val="1.CB"/>
      <sheetName val="변수"/>
      <sheetName val="시설물기초"/>
      <sheetName val="반포2차"/>
      <sheetName val="첨"/>
      <sheetName val="6공구(당초)"/>
      <sheetName val="setup"/>
      <sheetName val="참고사항"/>
      <sheetName val="전 기"/>
      <sheetName val="결과조달"/>
      <sheetName val="콘크리트타설집계표"/>
      <sheetName val="공비현2"/>
      <sheetName val="APT"/>
      <sheetName val="시화점실행"/>
      <sheetName val="해외(원화)"/>
      <sheetName val="공사분석"/>
      <sheetName val="달서천-대비"/>
      <sheetName val="현장관리비"/>
      <sheetName val="2_단면가정"/>
      <sheetName val="연속벽현황"/>
      <sheetName val="가열로SW"/>
      <sheetName val="1.설계기준"/>
      <sheetName val="소방"/>
      <sheetName val="공통비(전체)"/>
      <sheetName val="List"/>
      <sheetName val="지장물 철거 물량 산출서"/>
      <sheetName val="민감도"/>
      <sheetName val="GAEYO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집수A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이음개소"/>
      <sheetName val="직재"/>
      <sheetName val="재집"/>
      <sheetName val="1_CB"/>
      <sheetName val="옹벽공_수량집계표"/>
      <sheetName val="A-8_PD(도로중앙)"/>
      <sheetName val="Flaer_Area"/>
      <sheetName val="내역서1999_8최종"/>
      <sheetName val="1_설계기준"/>
      <sheetName val="단가_및_재료비"/>
      <sheetName val="건축내역서_(경제상무실)"/>
      <sheetName val="설내역서_"/>
      <sheetName val="계측제어설비"/>
      <sheetName val="지급(1)"/>
      <sheetName val="03전반노무비"/>
      <sheetName val="4.2.1 마루높이 검토"/>
      <sheetName val="폐기물"/>
      <sheetName val="45,46"/>
      <sheetName val="고창방향"/>
      <sheetName val="sst,stl창호"/>
      <sheetName val="역T형"/>
      <sheetName val="ETC"/>
      <sheetName val="A4"/>
      <sheetName val="기안"/>
      <sheetName val="2-1. 경관조명 내역총괄표"/>
      <sheetName val="J형측구단위수량"/>
      <sheetName val="본체"/>
      <sheetName val="인부노임"/>
      <sheetName val="특별교실"/>
      <sheetName val="유림총괄"/>
      <sheetName val="단가표"/>
      <sheetName val="기존포장깨기"/>
      <sheetName val="석축헐기"/>
      <sheetName val="기계"/>
      <sheetName val="sub"/>
      <sheetName val="ⴭⴭⴭⴭⴭ"/>
      <sheetName val="노면및방향"/>
      <sheetName val="포장공수량집계"/>
      <sheetName val="도로경계단위"/>
      <sheetName val="말뚝기초(안정검토)-외측"/>
      <sheetName val="배수공수집"/>
      <sheetName val="산근(1)"/>
      <sheetName val="앵커설치(590)"/>
      <sheetName val="1.1설계기준"/>
      <sheetName val="inputdata"/>
      <sheetName val="DATA입력"/>
      <sheetName val="08-공사비총괄표"/>
      <sheetName val="01-적용기준"/>
      <sheetName val="개별직종노임단가(2005.1)"/>
      <sheetName val="노단"/>
      <sheetName val="단산"/>
      <sheetName val="명세"/>
      <sheetName val="일대"/>
      <sheetName val="전체내역서"/>
      <sheetName val="05-원가계산"/>
      <sheetName val="인건비"/>
      <sheetName val="단위중량"/>
      <sheetName val="업무처리전"/>
      <sheetName val="예산명세서"/>
      <sheetName val="법면단"/>
      <sheetName val="인건비 "/>
      <sheetName val="Y-WORK"/>
      <sheetName val="BJJIN"/>
      <sheetName val="세금자료"/>
      <sheetName val="일위집계표"/>
      <sheetName val="계산서(곡선부)"/>
      <sheetName val="공정data"/>
      <sheetName val="토공"/>
      <sheetName val="일위대가-1"/>
      <sheetName val="단위수량"/>
      <sheetName val="설계내역2"/>
      <sheetName val="공종단가"/>
      <sheetName val="증감대비"/>
      <sheetName val="협력업체"/>
      <sheetName val="설계명세서(종합)"/>
      <sheetName val="소요자재"/>
      <sheetName val="노무산출서"/>
      <sheetName val="총 원가계산"/>
      <sheetName val="품종별월계"/>
      <sheetName val="전신환매도율"/>
      <sheetName val="배지거총재료집계표"/>
      <sheetName val="P4-C"/>
      <sheetName val="단가산출서(기계)"/>
      <sheetName val="배관단가조사서"/>
      <sheetName val="DB"/>
      <sheetName val="기기리스트"/>
      <sheetName val="토공개요"/>
      <sheetName val="토공(1)"/>
      <sheetName val="우수받이"/>
      <sheetName val="인원계획-미화"/>
      <sheetName val="A4288"/>
      <sheetName val="일위_파일"/>
      <sheetName val="단면치수"/>
      <sheetName val="산출내역(K2)"/>
      <sheetName val="돌담교 상부수량"/>
      <sheetName val="ELECTRIC"/>
      <sheetName val="수질정화시설"/>
      <sheetName val="-치수표(곡선부)"/>
      <sheetName val="쇠(1)"/>
      <sheetName val="가격(3)"/>
      <sheetName val="관경"/>
      <sheetName val="전기혼잡제경비(45)"/>
      <sheetName val="안전시설"/>
      <sheetName val="철근단면적"/>
      <sheetName val="수량명세서"/>
      <sheetName val="가계부"/>
      <sheetName val="제품목록"/>
      <sheetName val="매입매출관리"/>
      <sheetName val="Sheet22"/>
      <sheetName val="2"/>
      <sheetName val="3"/>
      <sheetName val="4"/>
      <sheetName val="6"/>
      <sheetName val="가도공"/>
      <sheetName val="구조물철거타공정이월"/>
      <sheetName val="5수지"/>
      <sheetName val="공통가설"/>
      <sheetName val="공사비_NDE"/>
      <sheetName val="금호"/>
      <sheetName val="단가목록"/>
      <sheetName val="J直材4"/>
      <sheetName val="기자재비"/>
      <sheetName val="가로등설치"/>
      <sheetName val="제잡비"/>
      <sheetName val="설계기준"/>
      <sheetName val="내역1"/>
      <sheetName val="99노임기준"/>
      <sheetName val="단가대비표"/>
      <sheetName val="투찰추정"/>
      <sheetName val="토목"/>
      <sheetName val="99총공사내역서"/>
      <sheetName val="교대(A1-A2)"/>
      <sheetName val="화해(함평)"/>
      <sheetName val="화해(장성)"/>
      <sheetName val="중기손료"/>
      <sheetName val="97년 추정"/>
      <sheetName val="예산"/>
      <sheetName val="단가비교표_공통1"/>
      <sheetName val="약품공급2"/>
      <sheetName val="접지수량"/>
      <sheetName val="자재테이블"/>
      <sheetName val="원가계산서"/>
      <sheetName val="여과지동"/>
      <sheetName val="울산자동제어"/>
      <sheetName val="단가산출서"/>
      <sheetName val="구성비"/>
      <sheetName val="7-2"/>
      <sheetName val="중기손료집계(1209)"/>
      <sheetName val="HRSG SMALL07220"/>
      <sheetName val="spiral"/>
      <sheetName val="토공정보"/>
      <sheetName val="관로토공"/>
      <sheetName val="적용(기계)"/>
      <sheetName val="1-1평균터파기고(1)"/>
      <sheetName val="건축명"/>
      <sheetName val="기계명"/>
      <sheetName val="전기명"/>
      <sheetName val="TOSHIBA-Structure"/>
      <sheetName val="포집"/>
      <sheetName val="4차원가계산서"/>
      <sheetName val="골막이(야매)"/>
      <sheetName val="은행"/>
      <sheetName val="코스모공장 (어음)"/>
      <sheetName val="기본"/>
      <sheetName val="견적대비표"/>
      <sheetName val="집수정"/>
      <sheetName val="옥룡잡비"/>
      <sheetName val="공통가설(기준안)"/>
      <sheetName val="원가계산서 "/>
      <sheetName val="자재비"/>
      <sheetName val="FAB별"/>
      <sheetName val="도급"/>
      <sheetName val="집행안"/>
      <sheetName val="화전내"/>
      <sheetName val="(2)자금(신용)"/>
      <sheetName val="FOOTING단면력"/>
      <sheetName val="아파트 내역"/>
      <sheetName val="투입비"/>
      <sheetName val="pier(각형)"/>
      <sheetName val="A 견적"/>
      <sheetName val="기계경비및산출근거서"/>
      <sheetName val="신축(단위)"/>
      <sheetName val="배수관토공산출"/>
      <sheetName val="물가시세표"/>
      <sheetName val="노임 및 중기단가"/>
      <sheetName val="가설"/>
      <sheetName val="일람표"/>
      <sheetName val="수토공단위당"/>
      <sheetName val="흙막이 개산견적"/>
      <sheetName val="영동(D)"/>
      <sheetName val="암거단위-1련"/>
      <sheetName val="설계명세"/>
      <sheetName val="15-1)VE제안서(유형2,4)"/>
      <sheetName val="01"/>
      <sheetName val="몰탈재료산출"/>
      <sheetName val="8.석축단위(H=1.5M)"/>
      <sheetName val="90.03실행 "/>
      <sheetName val="1차기성"/>
      <sheetName val="소방사항"/>
      <sheetName val="시중노임단가"/>
      <sheetName val="어음수표추가테스트"/>
      <sheetName val="자재 집계표"/>
      <sheetName val="단가산출2"/>
      <sheetName val="실행"/>
      <sheetName val="교통대책내역"/>
      <sheetName val="단가산출서 (2)"/>
      <sheetName val="연부97-1"/>
      <sheetName val="gyun"/>
      <sheetName val="견적보고"/>
      <sheetName val="1.3.1절점좌표"/>
      <sheetName val="1공구내역서(1)"/>
      <sheetName val="기초자료"/>
      <sheetName val="2.대외공문"/>
      <sheetName val="본문"/>
      <sheetName val="이름"/>
      <sheetName val="급여표"/>
      <sheetName val="직원투입계획"/>
      <sheetName val="난방방식분류"/>
      <sheetName val="공사정보입력"/>
      <sheetName val="설비내역서"/>
      <sheetName val="전기내역서"/>
      <sheetName val="준공정산"/>
      <sheetName val="미드수량"/>
      <sheetName val="심사물량"/>
      <sheetName val="단가조사표"/>
      <sheetName val="설계내역서(기계)"/>
      <sheetName val="형식 - 1-2-3"/>
      <sheetName val="수불계획서(전체)"/>
      <sheetName val="6차2회변경내역서"/>
      <sheetName val="정부노임"/>
      <sheetName val="형질변경"/>
      <sheetName val="보안등"/>
      <sheetName val="약전설비"/>
      <sheetName val="원가계산"/>
      <sheetName val="별표 "/>
      <sheetName val="물류최종8월7"/>
      <sheetName val="자재표"/>
      <sheetName val="변화치수"/>
      <sheetName val="단가조사서"/>
      <sheetName val="비품"/>
      <sheetName val="경비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공집계표"/>
      <sheetName val="토공분석표"/>
      <sheetName val="내역서 "/>
      <sheetName val="견적990322"/>
      <sheetName val="대비표"/>
      <sheetName val="내역서_"/>
      <sheetName val="1_설계조건"/>
      <sheetName val="예상"/>
      <sheetName val="1,2,3,4,5단위수량"/>
      <sheetName val="전체"/>
      <sheetName val="CODE"/>
      <sheetName val="하도금액분계"/>
      <sheetName val="보온자재단가표"/>
      <sheetName val="자료"/>
      <sheetName val="대전21토목내역서"/>
      <sheetName val="Front"/>
      <sheetName val="hvac(제어동)"/>
      <sheetName val="hvac내역서(제어동)"/>
      <sheetName val="일위대가(계측기설치)"/>
      <sheetName val="합계금액"/>
      <sheetName val="방음벽기초(H=4m)"/>
      <sheetName val="업체별기성내역"/>
      <sheetName val="WVAL"/>
      <sheetName val="수량-가로등"/>
      <sheetName val="1단계"/>
      <sheetName val="내역서 제출"/>
      <sheetName val="테이블"/>
      <sheetName val="건축"/>
      <sheetName val="CON'C"/>
      <sheetName val="SAP_INPUT"/>
      <sheetName val="골재산출"/>
      <sheetName val="공동구수량"/>
      <sheetName val="분석"/>
      <sheetName val="일위대가목차"/>
      <sheetName val="인명부"/>
      <sheetName val="당초"/>
      <sheetName val="PIPING"/>
      <sheetName val="#3_일위대가목록"/>
      <sheetName val="#2_일위대가목록"/>
      <sheetName val="설명서 "/>
      <sheetName val="배수관산출"/>
      <sheetName val="細目"/>
      <sheetName val="철거산출근거"/>
      <sheetName val="지장물헐기조서"/>
      <sheetName val="입출재고현황 (2)"/>
      <sheetName val="공사비예산서(토목분)"/>
      <sheetName val="수량산출서"/>
      <sheetName val="3.하중산정4.지지력"/>
      <sheetName val="예정공정표"/>
      <sheetName val="깨기"/>
      <sheetName val="물량표S"/>
      <sheetName val="PAINT"/>
      <sheetName val="SUMMARY"/>
      <sheetName val="물량표(신)"/>
      <sheetName val="총집계"/>
      <sheetName val="관리,공감"/>
      <sheetName val="금융비용"/>
      <sheetName val="식생블럭단위수량"/>
      <sheetName val="송라터널총괄"/>
      <sheetName val="ITEM"/>
      <sheetName val="Macro(전선)"/>
      <sheetName val="sw1"/>
      <sheetName val="W3단면"/>
      <sheetName val="연령현황"/>
      <sheetName val="설직재-1"/>
      <sheetName val="안산기계장치"/>
      <sheetName val="내력서"/>
      <sheetName val="안정계산"/>
      <sheetName val="단면검토"/>
      <sheetName val="신규 수주분(사용자 정의)"/>
      <sheetName val="DATA2000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COMPARISON TABLE"/>
      <sheetName val="crude.SLAB RE-bar"/>
      <sheetName val="CRUDE RE-bar"/>
      <sheetName val="부대공Ⅱ"/>
      <sheetName val="설계변경원가계산총괄표"/>
      <sheetName val="식재일위대가"/>
      <sheetName val="주경기-오배수"/>
      <sheetName val="단가산출서1"/>
      <sheetName val="식재총괄"/>
      <sheetName val="좌측"/>
      <sheetName val="수량BOQ"/>
      <sheetName val="관경별우수관집계"/>
      <sheetName val="지장물C"/>
      <sheetName val="법면"/>
      <sheetName val="부대공"/>
      <sheetName val="구조물공"/>
      <sheetName val="중기일위대가"/>
      <sheetName val="배수공1"/>
      <sheetName val="일반부표"/>
      <sheetName val="전기일위대가"/>
      <sheetName val="토목품셈"/>
      <sheetName val="음료실행"/>
      <sheetName val="마산방향철근집계"/>
      <sheetName val="CPM챠트"/>
      <sheetName val="H-pile(298x299)"/>
      <sheetName val="H-pile(250x250)"/>
      <sheetName val="내역및총괄"/>
      <sheetName val="토적계산서"/>
      <sheetName val="2.입력sheet"/>
      <sheetName val="M1"/>
      <sheetName val="SILICATE"/>
      <sheetName val="TB-내역서"/>
      <sheetName val="절취및터파기"/>
      <sheetName val="토공총괄집계"/>
      <sheetName val="세목전체"/>
      <sheetName val="20관리비율"/>
      <sheetName val="찍기"/>
      <sheetName val="견적조건"/>
      <sheetName val="개략"/>
      <sheetName val="공사비산출내역"/>
      <sheetName val="정렬"/>
      <sheetName val="소방현물"/>
      <sheetName val="슬래브"/>
      <sheetName val="직공비"/>
      <sheetName val="(3.품질관리 시험 총괄표)"/>
      <sheetName val="지급자재"/>
      <sheetName val="토량1-1"/>
      <sheetName val="조작대(1연)"/>
      <sheetName val="VE절감"/>
      <sheetName val="2.가정단면"/>
      <sheetName val="거래처등록"/>
      <sheetName val="물가자료"/>
      <sheetName val="지주목시비량산출서"/>
      <sheetName val="일반공사"/>
      <sheetName val="손익분석"/>
      <sheetName val="일위대가(건축)"/>
      <sheetName val="개산공사비"/>
      <sheetName val="Pier 3"/>
      <sheetName val="집계"/>
      <sheetName val="수량산출서 갑지"/>
      <sheetName val="DIAPHRAGM"/>
      <sheetName val="상시"/>
      <sheetName val="현장일반사항"/>
      <sheetName val="원형측구(B-type)"/>
      <sheetName val="토공총괄표"/>
      <sheetName val="1TL종점(1)"/>
      <sheetName val="도로경계블럭연장조서"/>
      <sheetName val="기계내역"/>
      <sheetName val="전력"/>
      <sheetName val="산근(PE,300)"/>
      <sheetName val="특2호부관하천산근"/>
      <sheetName val="특2호하천산근"/>
      <sheetName val="종배수관(신)"/>
      <sheetName val="적용단위길이"/>
      <sheetName val="종배수관면벽신"/>
      <sheetName val="1062-X방향 "/>
      <sheetName val="단가(반정1교-원주)"/>
      <sheetName val="Sheet10"/>
      <sheetName val="통영LNG입찰현황"/>
      <sheetName val="전력구구조물산근"/>
      <sheetName val="COL"/>
      <sheetName val="간지9)"/>
      <sheetName val="별총"/>
      <sheetName val="BOX전기내역"/>
      <sheetName val="소운반"/>
      <sheetName val="표  지"/>
      <sheetName val="BOX(1.5X1.5)"/>
      <sheetName val="U-TYPE(1)"/>
      <sheetName val="1.2.1 마루높이결정"/>
      <sheetName val="BOILING검토"/>
      <sheetName val="입찰보고"/>
      <sheetName val="차선도색현황"/>
      <sheetName val="우수관"/>
      <sheetName val="기계시공"/>
      <sheetName val="2000용수잠관-수량집계"/>
      <sheetName val="&lt;목록&gt;"/>
      <sheetName val="기계경비일람"/>
      <sheetName val="BID9697"/>
      <sheetName val="A-4"/>
      <sheetName val="토목내역"/>
      <sheetName val="시행후면적"/>
      <sheetName val="시가지우회도로공내역서"/>
      <sheetName val="o현장경비"/>
      <sheetName val="공사내역"/>
      <sheetName val="※참고자료※"/>
      <sheetName val="UEC영화관본공사내역"/>
      <sheetName val="대운산출"/>
      <sheetName val="세부내역"/>
      <sheetName val="SLIDES"/>
      <sheetName val="노무비계"/>
      <sheetName val="sheeet2"/>
      <sheetName val="단면 _2_"/>
      <sheetName val="Dike for 49T03 &amp; 49T04"/>
      <sheetName val="Dike for 49T02, 05~07, 19 (1)"/>
      <sheetName val=" 냉각수펌프"/>
      <sheetName val="Sheet15"/>
      <sheetName val="상수도공-간지"/>
      <sheetName val="옹벽"/>
      <sheetName val="주식"/>
      <sheetName val="집계표(육상)"/>
      <sheetName val="조건표"/>
      <sheetName val="지급자재조서"/>
      <sheetName val="참조M"/>
      <sheetName val="하중"/>
      <sheetName val="횡배수관"/>
      <sheetName val="간선계산"/>
      <sheetName val="기둥(하중)"/>
      <sheetName val="ENE-CAL 1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일위대가1"/>
      <sheetName val="지구단위계획"/>
      <sheetName val="type-F"/>
      <sheetName val="수량산출근거"/>
      <sheetName val="XL4Poppy"/>
      <sheetName val="소업1교"/>
      <sheetName val="변경후-SHEET"/>
      <sheetName val="단가조사"/>
      <sheetName val="CON포장수량"/>
      <sheetName val="CONUNIT"/>
      <sheetName val="웅진교-S2"/>
      <sheetName val="방음벽기초"/>
      <sheetName val="품셈총괄표"/>
      <sheetName val="PD-5(직선)"/>
      <sheetName val="ACUNIT"/>
      <sheetName val="현황산출서"/>
      <sheetName val="plan&amp;section_of_foundation"/>
      <sheetName val="working_load_at_the_btm_ft_"/>
      <sheetName val="stability_check"/>
      <sheetName val="design_criteria"/>
      <sheetName val="design_load"/>
      <sheetName val="주요자재집계표"/>
      <sheetName val="상승요인분석"/>
      <sheetName val="식재일위"/>
      <sheetName val="woo(mac)"/>
      <sheetName val="계단"/>
      <sheetName val="터널구조물산근"/>
      <sheetName val="예산작성기준(전기)"/>
      <sheetName val="수정내역서"/>
      <sheetName val="자재목록"/>
      <sheetName val="TEL"/>
      <sheetName val="품의"/>
      <sheetName val="2011.(4)"/>
      <sheetName val="맨홀평균높이"/>
      <sheetName val="2002년12월"/>
      <sheetName val="MOTOR"/>
      <sheetName val="WEON"/>
      <sheetName val="바닥판(1)"/>
      <sheetName val="통합"/>
      <sheetName val="설계기준 및 하중계산"/>
      <sheetName val="단가일람"/>
      <sheetName val="단위량당중기"/>
      <sheetName val="11.자재단가"/>
      <sheetName val="배수내역"/>
      <sheetName val="PAD TR보호대기초"/>
      <sheetName val="가로등기초"/>
      <sheetName val="설정"/>
      <sheetName val="공종별수량집계"/>
      <sheetName val="기초공"/>
      <sheetName val="맨홀수량산출"/>
      <sheetName val="P3"/>
      <sheetName val="각사별공사비분개 "/>
      <sheetName val="기둥"/>
      <sheetName val="저판(버림100)"/>
      <sheetName val="계화배수"/>
      <sheetName val="산근목록"/>
      <sheetName val="슬래브(유곡)"/>
      <sheetName val="SUMDO"/>
      <sheetName val="ENDDO"/>
      <sheetName val="PLDB"/>
      <sheetName val="AAA"/>
      <sheetName val="M-HOUR"/>
      <sheetName val="공기"/>
      <sheetName val="원가입력"/>
      <sheetName val="ASP"/>
      <sheetName val="DESCRIPTION"/>
      <sheetName val="내역(전체)"/>
      <sheetName val="inter"/>
      <sheetName val="Sheet6"/>
      <sheetName val="북방3터널"/>
      <sheetName val="예산내역서"/>
      <sheetName val="M_DB"/>
      <sheetName val="TYPE"/>
      <sheetName val="costing_FE"/>
      <sheetName val="공종집계"/>
      <sheetName val="BOX-1515"/>
      <sheetName val="BOX-1510"/>
      <sheetName val="3CHBDC"/>
      <sheetName val="사급자재"/>
      <sheetName val="간접비내역-1"/>
      <sheetName val="석축"/>
      <sheetName val="인천제철"/>
      <sheetName val="재료"/>
      <sheetName val="예산대비"/>
      <sheetName val="0226"/>
      <sheetName val="역T형(H=6.0) (2)"/>
      <sheetName val="중기집계"/>
      <sheetName val="대정2공구"/>
      <sheetName val="포장직선구간"/>
      <sheetName val="1호맨홀토공"/>
      <sheetName val="00000"/>
      <sheetName val="전계가"/>
      <sheetName val="공통부대비"/>
      <sheetName val="결재갑지"/>
      <sheetName val="소비자가"/>
      <sheetName val="가시설수량"/>
      <sheetName val="POL6차-PIPING"/>
      <sheetName val="b_balju_cho"/>
      <sheetName val="토목명"/>
      <sheetName val="견적단가"/>
      <sheetName val="노무비단가"/>
      <sheetName val="2.토목공사"/>
      <sheetName val="제원및배치"/>
      <sheetName val="돌담교_상부수량"/>
      <sheetName val="CON기초"/>
      <sheetName val="중동공구"/>
      <sheetName val="건물철거"/>
      <sheetName val="기타배수구조물깨기-단위수량"/>
      <sheetName val="내역을"/>
      <sheetName val="신규보류입력"/>
      <sheetName val="AS포장복구 "/>
      <sheetName val="운임료"/>
      <sheetName val="골조시행"/>
      <sheetName val="구체"/>
      <sheetName val="좌측날개벽"/>
      <sheetName val="우측날개벽"/>
      <sheetName val="Macro2"/>
      <sheetName val="년도별노임표"/>
      <sheetName val="중기목록표"/>
      <sheetName val="FILE1"/>
      <sheetName val="안전장치"/>
      <sheetName val="노임,재료비"/>
      <sheetName val="초"/>
      <sheetName val="토공개요C"/>
      <sheetName val="정공공사"/>
      <sheetName val="대전가오_견출_집계표"/>
      <sheetName val="도로"/>
      <sheetName val="수로BOX"/>
      <sheetName val="적용기준"/>
      <sheetName val="수량"/>
      <sheetName val="작업입력"/>
      <sheetName val="2003상반기노임기준"/>
      <sheetName val="연동내역"/>
      <sheetName val="건설성적"/>
      <sheetName val="건축일위"/>
      <sheetName val="그라우팅일위"/>
      <sheetName val="문산방향-교대(A2)"/>
      <sheetName val="준공조서"/>
      <sheetName val="공사준공계"/>
      <sheetName val="준공검사보고서"/>
      <sheetName val="투찰"/>
      <sheetName val="L_RPTB02_01"/>
      <sheetName val="A2"/>
      <sheetName val="청주(철골발주의뢰서)"/>
      <sheetName val="설계변경총괄표(계산식)"/>
      <sheetName val="기본데이타입력"/>
      <sheetName val="보도교산출근거"/>
      <sheetName val="원가&amp;하도급원가"/>
      <sheetName val="HVAC"/>
      <sheetName val="대공종"/>
      <sheetName val="가감수량"/>
      <sheetName val="개별직종노임단가(2003.9)"/>
      <sheetName val="격점수량"/>
      <sheetName val="3련 BOX"/>
      <sheetName val="II손익관리"/>
      <sheetName val="목포방향"/>
      <sheetName val="노무자도장2"/>
      <sheetName val="내역- CCTV"/>
      <sheetName val="개거산출내역"/>
      <sheetName val="D"/>
      <sheetName val="재료비"/>
      <sheetName val="부속동"/>
      <sheetName val="터널굴착단산"/>
      <sheetName val="EQUIP LIST"/>
      <sheetName val="실행내역(10.13)"/>
      <sheetName val="1구간FRP수량산출"/>
      <sheetName val="중기단가LIST"/>
      <sheetName val="산출기준"/>
      <sheetName val="개별직종노임"/>
      <sheetName val="엔지니어링노임"/>
      <sheetName val="기본단가표"/>
      <sheetName val="기존건물 깨기원단위"/>
      <sheetName val="시장성초안camera"/>
      <sheetName val="장비종합부표"/>
      <sheetName val="집계표_식재"/>
      <sheetName val="부표"/>
      <sheetName val="COVER"/>
      <sheetName val="철근량 산정"/>
      <sheetName val="구분표"/>
      <sheetName val="건축계약내역"/>
      <sheetName val="공종별자재"/>
      <sheetName val="방수"/>
      <sheetName val="포장자재집계표"/>
      <sheetName val="물가단가"/>
      <sheetName val="제표일위대가"/>
      <sheetName val="208-238"/>
      <sheetName val="노.표-조"/>
      <sheetName val="단관데이터"/>
      <sheetName val="이형관데이터"/>
      <sheetName val="철거현황"/>
      <sheetName val="설비공사(4)"/>
      <sheetName val="준비공"/>
      <sheetName val="목교수량산출"/>
      <sheetName val="실행(ALT1)"/>
      <sheetName val="양식3"/>
      <sheetName val="설계설명서"/>
      <sheetName val="위생"/>
      <sheetName val="슬래브 -연속(3경간)"/>
      <sheetName val="식재가격"/>
      <sheetName val="신천3호용수로"/>
      <sheetName val="CC16-내역서"/>
      <sheetName val="4.2유효폭의 계산"/>
      <sheetName val="이토변실"/>
      <sheetName val="Macro(차단기)"/>
      <sheetName val="JUCKEYK"/>
      <sheetName val="가설공사비"/>
      <sheetName val="도로구조공사비"/>
      <sheetName val="도로토공공사비"/>
      <sheetName val="여수토공사비"/>
      <sheetName val="2000노임기준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중기운반비"/>
      <sheetName val="진입도로공사비"/>
      <sheetName val="취수탑공사비"/>
      <sheetName val="토취장복구"/>
      <sheetName val="토목공사일반"/>
      <sheetName val="토공분배표"/>
      <sheetName val="종배수단위_CON기초"/>
      <sheetName val="산출3-동력"/>
      <sheetName val="산출4-전등"/>
      <sheetName val="산출2-전력"/>
      <sheetName val="산출9-TRAY"/>
      <sheetName val="DATE2001"/>
      <sheetName val="밸브설치"/>
      <sheetName val="참여현황 (직원)"/>
      <sheetName val="종형증설공"/>
      <sheetName val="시노501"/>
      <sheetName val="기초계산(Pmax)"/>
      <sheetName val="쌍송교"/>
      <sheetName val="대총괄"/>
      <sheetName val="목록"/>
      <sheetName val="방화도료"/>
      <sheetName val="종단계산"/>
      <sheetName val="새공통(96임금인상기준)"/>
      <sheetName val="하도급계획"/>
      <sheetName val="cal"/>
      <sheetName val="일위산출"/>
      <sheetName val="토공(본관-토사)"/>
      <sheetName val="토공(분기관-토사)"/>
      <sheetName val="토공(분기관-암)"/>
      <sheetName val="토공(본관-암)"/>
      <sheetName val="분전함신설"/>
      <sheetName val="접지1종"/>
      <sheetName val="관일"/>
      <sheetName val="적용토목"/>
      <sheetName val="포장면적산출"/>
      <sheetName val="포장수량집계"/>
      <sheetName val="토공사B동추가"/>
      <sheetName val="1.RAMP-A"/>
      <sheetName val="BOJUNGGM"/>
      <sheetName val="제경비최종"/>
      <sheetName val="국공유지및사유지"/>
      <sheetName val="금전출납"/>
      <sheetName val="직영명부"/>
      <sheetName val="대포2교접속"/>
      <sheetName val="천방교접속"/>
      <sheetName val="골조"/>
      <sheetName val="중단원본"/>
      <sheetName val="업체별담당"/>
      <sheetName val="공사설계"/>
      <sheetName val="4 공통갑지"/>
      <sheetName val="전력간선(신설)"/>
      <sheetName val="중기조종사 단위단가"/>
      <sheetName val="36+45-113-18+19+20I"/>
      <sheetName val="ESC (공정표기준)"/>
      <sheetName val="일위대가 "/>
      <sheetName val="인사자료총집계"/>
      <sheetName val="사본 _ b_balju"/>
      <sheetName val="S.중기사용료"/>
      <sheetName val="공사내역서(을)실행"/>
      <sheetName val="입력장소"/>
      <sheetName val="지수980731이후"/>
      <sheetName val="2.관대집계표"/>
      <sheetName val="일위(PN)"/>
      <sheetName val="203"/>
      <sheetName val="토목내역서(변경1)"/>
      <sheetName val="주요재료비(원본)"/>
      <sheetName val="2000.05"/>
      <sheetName val="CABLE"/>
      <sheetName val="Requirement(Work Crew)"/>
      <sheetName val="나.설계조건"/>
      <sheetName val="CABLE SIZE-1"/>
      <sheetName val="투입비분석표"/>
      <sheetName val="공정추가"/>
      <sheetName val="계약내역서"/>
      <sheetName val="공통자료"/>
      <sheetName val="작성"/>
      <sheetName val="10동"/>
      <sheetName val="판매시설"/>
      <sheetName val="유효폭의 계산"/>
      <sheetName val="금속및금속창호"/>
      <sheetName val="값"/>
      <sheetName val="1. 총괄 집계표"/>
      <sheetName val="포장공총괄수량집계표"/>
      <sheetName val="케이블트레이"/>
      <sheetName val="서울대규장각(가시설흙막이)"/>
      <sheetName val="역T형옹벽(3.0)"/>
      <sheetName val="신평리 권리자명부"/>
      <sheetName val="위치"/>
      <sheetName val="전국현황"/>
      <sheetName val="적요"/>
      <sheetName val="전통건설"/>
      <sheetName val="용소리교"/>
      <sheetName val="99노임단_x0007_"/>
      <sheetName val="99노임단쌇"/>
      <sheetName val="수리결과"/>
      <sheetName val="길어깨단위"/>
      <sheetName val="CONCRETE"/>
      <sheetName val="터널조도"/>
      <sheetName val="STEEL BOX 단면설계(SEC.8)"/>
      <sheetName val="식생블럭"/>
      <sheetName val="부경대총괄내역서"/>
      <sheetName val="본선 토공 분배표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3BL공동구_수량2"/>
      <sheetName val="준검_내역서1"/>
      <sheetName val="3_공통공사대비1"/>
      <sheetName val="방배동내역_(총괄)1"/>
      <sheetName val="9_정착구_보강1"/>
      <sheetName val="단가_(2)1"/>
      <sheetName val="6PILE__(돌출)1"/>
      <sheetName val="환경기계공정표_(3)1"/>
      <sheetName val="전선_및_전선관1"/>
      <sheetName val="1차_내역서1"/>
      <sheetName val="DATA_입력란1"/>
      <sheetName val="1__설계조건_2_단면가정_3__하중계산1"/>
      <sheetName val="BSD_(2)1"/>
      <sheetName val="배관배선_단가조사1"/>
      <sheetName val="옹벽공_수량집계표1"/>
      <sheetName val="배수공_시멘트_및_골재량_산출1"/>
      <sheetName val="96보완계획7_121"/>
      <sheetName val="7_PILE__(돌출)1"/>
      <sheetName val="8_PILE__(돌출)1"/>
      <sheetName val="사__업__비__수__지__예__산__서1"/>
      <sheetName val="토공(우물통,기타)_"/>
      <sheetName val="11_1_단면hwp"/>
      <sheetName val="노임단가_(2)"/>
      <sheetName val="Sheet1_(2)1"/>
      <sheetName val="Sheet2_(2)1"/>
      <sheetName val="Customer_Databas1"/>
      <sheetName val="상_부1"/>
      <sheetName val="A-8_PD(도로중앙)1"/>
      <sheetName val="단양_00_아파트-세부내역"/>
      <sheetName val="청_구1"/>
      <sheetName val="설내역서_1"/>
      <sheetName val="건축내역서_(경제상무실)1"/>
      <sheetName val="1_수인터널1"/>
      <sheetName val="단면_(2)"/>
      <sheetName val="1_설계조건1"/>
      <sheetName val="배수공_주요자재_집계표"/>
      <sheetName val="내역서1999_8최종1"/>
      <sheetName val="06_일위대가목록"/>
      <sheetName val="PROJECT_BRIEF(EX_NEW)1"/>
      <sheetName val="Site_Expenses1"/>
      <sheetName val="내역서_(2)"/>
      <sheetName val="전_기"/>
      <sheetName val="공사비_증감_내역서1"/>
      <sheetName val="표지_(2)"/>
      <sheetName val="단가_및_재료비1"/>
      <sheetName val="Ⅴ-2_공종별내역"/>
      <sheetName val="4_내진설계"/>
      <sheetName val="_ｹ-ﾌﾞﾙ"/>
      <sheetName val="플랜트_설치"/>
      <sheetName val="지구_리스트"/>
      <sheetName val="1000_DB구축_부표"/>
      <sheetName val="효성CB_1P기초"/>
      <sheetName val="전차선로_물량표"/>
      <sheetName val="1_CB1"/>
      <sheetName val="1_설계기준1"/>
      <sheetName val="Flaer_Area1"/>
      <sheetName val="1_우편집중내역서"/>
      <sheetName val="하도급_검토"/>
      <sheetName val="지장물_철거_물량_산출서"/>
      <sheetName val="4_2_1_마루높이_검토"/>
      <sheetName val="3_하중계산"/>
      <sheetName val="_상부공통집계(총괄)"/>
      <sheetName val="단_box"/>
      <sheetName val="중강당_내역"/>
      <sheetName val="2-1__경관조명_내역총괄표"/>
      <sheetName val="총_원가계산"/>
      <sheetName val="돌담교_상부수량1"/>
      <sheetName val="HRSG_SMALL07220"/>
      <sheetName val="아파트_내역"/>
      <sheetName val="노임_및_중기단가"/>
      <sheetName val="내역서_1"/>
      <sheetName val="내역서_제출"/>
      <sheetName val="설명서_"/>
      <sheetName val="8_석축단위(H=1_5M)"/>
      <sheetName val="2_대외공문"/>
      <sheetName val="별표_"/>
      <sheetName val="인건비_"/>
      <sheetName val="신규_수주분(사용자_정의)"/>
      <sheetName val="plan&amp;section_of_foundation1"/>
      <sheetName val="pile_bearing_capa_&amp;_arrenge"/>
      <sheetName val="design_load1"/>
      <sheetName val="working_load_at_the_btm_ft_1"/>
      <sheetName val="stability_check1"/>
      <sheetName val="design_criteria1"/>
      <sheetName val="3_하중산정4_지지력"/>
      <sheetName val="COMPARISON_TABLE"/>
      <sheetName val="crude_SLAB_RE-bar"/>
      <sheetName val="CRUDE_RE-bar"/>
      <sheetName val="2_입력sheet"/>
      <sheetName val="(3_품질관리_시험_총괄표)"/>
      <sheetName val="2_가정단면"/>
      <sheetName val="Pier_3"/>
      <sheetName val="수량산출서_갑지"/>
      <sheetName val="1062-X방향_"/>
      <sheetName val="표__지"/>
      <sheetName val="BOX(1_5X1_5)"/>
      <sheetName val="1_2_1_마루높이결정"/>
      <sheetName val="단면__2_"/>
      <sheetName val="Dike_for_49T03_&amp;_49T04"/>
      <sheetName val="Dike_for_49T02,_05~07,_19_(1)"/>
      <sheetName val="_냉각수펌프"/>
      <sheetName val="ENE-CAL_1"/>
      <sheetName val="ITB_COST"/>
      <sheetName val="2011_(4)"/>
      <sheetName val="설계기준_및_하중계산"/>
      <sheetName val="11_자재단가"/>
      <sheetName val="PAD_TR보호대기초"/>
      <sheetName val="각사별공사비분개_"/>
      <sheetName val="역T형(H=6_0)_(2)"/>
      <sheetName val="2_토목공사"/>
      <sheetName val="AS포장복구_"/>
      <sheetName val="개별직종노임단가(2003_9)"/>
      <sheetName val="3련_BOX"/>
      <sheetName val="내역-_CCTV"/>
      <sheetName val="EQUIP_LIST"/>
      <sheetName val="실행내역(10_13)"/>
      <sheetName val="기존건물_깨기원단위"/>
      <sheetName val="철근량_산정"/>
      <sheetName val="노_표-조"/>
      <sheetName val="슬래브_-연속(3경간)"/>
      <sheetName val="4_2유효폭의_계산"/>
      <sheetName val="참여현황_(직원)"/>
      <sheetName val="계정"/>
      <sheetName val="공통갑지"/>
      <sheetName val="기성청구조서"/>
      <sheetName val="목표세부명세"/>
      <sheetName val="49"/>
      <sheetName val="2.건축"/>
      <sheetName val="DHEQSUPT"/>
      <sheetName val="기초입력 DATA"/>
      <sheetName val="9509"/>
      <sheetName val="기계설비품셈"/>
      <sheetName val="한일양산"/>
      <sheetName val="일용직내역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 refreshError="1"/>
      <sheetData sheetId="67" refreshError="1"/>
      <sheetData sheetId="68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/>
      <sheetData sheetId="97"/>
      <sheetData sheetId="98"/>
      <sheetData sheetId="99"/>
      <sheetData sheetId="100"/>
      <sheetData sheetId="101" refreshError="1"/>
      <sheetData sheetId="102"/>
      <sheetData sheetId="103" refreshError="1"/>
      <sheetData sheetId="104"/>
      <sheetData sheetId="105" refreshError="1"/>
      <sheetData sheetId="106" refreshError="1"/>
      <sheetData sheetId="107"/>
      <sheetData sheetId="108" refreshError="1"/>
      <sheetData sheetId="109" refreshError="1"/>
      <sheetData sheetId="110"/>
      <sheetData sheetId="111"/>
      <sheetData sheetId="112"/>
      <sheetData sheetId="113" refreshError="1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 refreshError="1"/>
      <sheetData sheetId="132"/>
      <sheetData sheetId="133"/>
      <sheetData sheetId="134" refreshError="1"/>
      <sheetData sheetId="135" refreshError="1"/>
      <sheetData sheetId="136"/>
      <sheetData sheetId="137" refreshError="1"/>
      <sheetData sheetId="138" refreshError="1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 refreshError="1"/>
      <sheetData sheetId="172" refreshError="1"/>
      <sheetData sheetId="173"/>
      <sheetData sheetId="174" refreshError="1"/>
      <sheetData sheetId="175"/>
      <sheetData sheetId="176" refreshError="1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 refreshError="1"/>
      <sheetData sheetId="201"/>
      <sheetData sheetId="202" refreshError="1"/>
      <sheetData sheetId="203" refreshError="1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 refreshError="1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/>
      <sheetData sheetId="473"/>
      <sheetData sheetId="474"/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/>
      <sheetData sheetId="1414"/>
      <sheetData sheetId="1415"/>
      <sheetData sheetId="1416"/>
      <sheetData sheetId="1417"/>
      <sheetData sheetId="1418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남단 RAMP-A 상부공 수량 집계표"/>
      <sheetName val="남단 RAMP-A 상부철근수량 집계표 "/>
      <sheetName val="SAS1 수량 집계표"/>
      <sheetName val="SAS2 수량 집계표"/>
      <sheetName val="SAS3 수량 집계표"/>
      <sheetName val="SAS4 수량 집계표"/>
      <sheetName val="남단 RAMP-A 강재 수량 집계표"/>
      <sheetName val="남단 RAMP-A 하부공 수량 집계표"/>
      <sheetName val="남단 RAMP-A 교대수량 집계표"/>
      <sheetName val="남단 RAMP-A 교대철근수량 집계표"/>
      <sheetName val="남단 RAMP-A 교각수량 집계표"/>
      <sheetName val="남단 RAMP-A 교각철근수량집계표 "/>
      <sheetName val="남단 RAMP-A 옹벽수량집계표"/>
      <sheetName val="남단 RAMP-A 옹벽철근수량 집계표"/>
      <sheetName val="남단 RAMP-A U-TYPE 옹벽수량집계표"/>
      <sheetName val="남단 RAMP-A 우물통 수량 집계표"/>
      <sheetName val="남단 RAMP-A 우물통 철근수량 집계표"/>
      <sheetName val="남단 RAMP-A 현장 타설 말뚝 수량 집계표"/>
      <sheetName val="남단 RAMP-A RCD 철근수량 집계표"/>
      <sheetName val="남단 RAMP-A 교대 현장 타설 말뚝 수량 집계표"/>
      <sheetName val="남단 RAMP-A RCD 철근수량 집계표(교대)"/>
      <sheetName val="남단 RAMP-A 교각 현장 타설 말뚝 수량 집계표"/>
      <sheetName val="남단 RAMP-A 교각 RCD 철근수량집계표"/>
      <sheetName val="남단 RAMP-A 토공수량 집계표"/>
      <sheetName val="남단 RAMP-A 교대 토공수량 집계표"/>
      <sheetName val="남단 RAMP-A 교각 토공수량 집계표"/>
      <sheetName val="남단 RAMP-A 우물통 토공수량 집계표"/>
      <sheetName val="남단 RAMP-A 현장타설말뚝 토공수량 집계표"/>
      <sheetName val="남단 RAMP-A 교대 현장타설말뚝 토공수량 집계표"/>
      <sheetName val="남단 RAMP-A 교각 현장타설말뚝 토공수량 집계표"/>
      <sheetName val="남단 RAMP-A 가시설 집계표"/>
      <sheetName val="상부공(RAMP-A) 수량 집계표"/>
      <sheetName val="NAS1 수량 집계표"/>
      <sheetName val="NAS2 수량 집계표"/>
      <sheetName val="북단(RAMP-A)교각수량 집계표"/>
      <sheetName val="북단(RAMP-A)교대수량 집계표"/>
      <sheetName val="북단(RAMP-A) 하부일반수량 집계표"/>
      <sheetName val="북단(RAMP-A) U-TYPE 수량 집계표"/>
      <sheetName val="북단(RAMP-A)우물통 수량 집계표"/>
      <sheetName val="북단(RAMP-A)현장 타설 말뚝 수량 집계표"/>
      <sheetName val="교각 현장 타설 말뚝 수량 집계표(북단RAMP-A)"/>
      <sheetName val="교대 현장 타설 말뚝 수량 집계표(북단RAMP-A)"/>
      <sheetName val="북단(RAMP-A)강재 수량 집계표"/>
      <sheetName val="본선 철근수량 집계표"/>
      <sheetName val="북단(PL.GIRDER)철근수량 집계표 "/>
      <sheetName val="본선(PL.GIRDER)토공수량 집계표"/>
      <sheetName val="북단(PL.GIRDER)토공수량 집계표"/>
      <sheetName val="8.PILE  (돌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봉양~조차장간고하개명(신설)"/>
      <sheetName val="Baby일위대가"/>
      <sheetName val="철거산출근거"/>
      <sheetName val="도담구내 개소별 명세"/>
      <sheetName val="Sheet3"/>
      <sheetName val="공통자료"/>
      <sheetName val="N賃率-職"/>
      <sheetName val="금액내역서"/>
      <sheetName val="단면 (2)"/>
    </sheetNames>
    <sheetDataSet>
      <sheetData sheetId="0">
        <row r="732">
          <cell r="A732" t="str">
            <v>K02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Sheet1"/>
      <sheetName val="Sheet2"/>
      <sheetName val="Sheet3"/>
      <sheetName val="A-4"/>
      <sheetName val="TYPE-A"/>
      <sheetName val="SLAB"/>
      <sheetName val="BID"/>
      <sheetName val="목록"/>
      <sheetName val="1.설계조건"/>
      <sheetName val="터파기및재료"/>
      <sheetName val="산출근거"/>
      <sheetName val="구조물토적"/>
      <sheetName val="산출내역서집계표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코드표"/>
      <sheetName val="콘크리트타설집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조명시설"/>
      <sheetName val="2000년1차"/>
      <sheetName val="Sheet1"/>
      <sheetName val="일위대가9803"/>
      <sheetName val="코드표"/>
      <sheetName val="수량산출"/>
      <sheetName val="데리네이타현황"/>
      <sheetName val="몰탈재료산출"/>
      <sheetName val="이토변실(A3-LINE)"/>
      <sheetName val="ABUT수량-A1"/>
      <sheetName val="N賃率-職"/>
      <sheetName val="DATE"/>
      <sheetName val="가도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유동표"/>
      <sheetName val="TJP"/>
      <sheetName val="증감액"/>
      <sheetName val="사토계산"/>
      <sheetName val="변경운반량계산"/>
      <sheetName val="증감현황"/>
      <sheetName val="1TL종점(1)"/>
      <sheetName val="1TL종점(2)"/>
      <sheetName val="2TL시점(1)"/>
      <sheetName val="2TL시점(2)"/>
      <sheetName val="5+580"/>
      <sheetName val="조명시설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#REF"/>
      <sheetName val="교각1"/>
      <sheetName val="대포2교접속"/>
      <sheetName val="천방교접속"/>
      <sheetName val="약품공급2"/>
      <sheetName val="sheet1"/>
      <sheetName val="내역서"/>
      <sheetName val="2000년1차"/>
      <sheetName val="앉음벽 (2)"/>
      <sheetName val="1TL종점(1)"/>
      <sheetName val="신광초조도계선사업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내역서"/>
      <sheetName val="집계표"/>
      <sheetName val="입찰안"/>
      <sheetName val="내역"/>
      <sheetName val="#REF"/>
      <sheetName val="Macro3"/>
      <sheetName val="Book3"/>
      <sheetName val="잔여공사실행"/>
      <sheetName val="비목별기성"/>
      <sheetName val="토출관산출근거"/>
      <sheetName val="b_balju_cho"/>
      <sheetName val="LKVL-CK-HT-GD1"/>
      <sheetName val="TONGKE-HT"/>
      <sheetName val="입적표"/>
      <sheetName val="급,배기팬"/>
      <sheetName val="D-경비1"/>
      <sheetName val="총괄내역서"/>
      <sheetName val="자료"/>
      <sheetName val="1단계"/>
      <sheetName val="낙찰표"/>
      <sheetName val="수량산출"/>
      <sheetName val="설계내역서"/>
      <sheetName val="4)유동표"/>
      <sheetName val="산근"/>
      <sheetName val="가시설단위수량"/>
      <sheetName val="가시설수량"/>
      <sheetName val="SORCE1"/>
      <sheetName val="단위수량"/>
      <sheetName val="실행철강하도"/>
      <sheetName val="갑지"/>
      <sheetName val="일위대가"/>
      <sheetName val="조명율표"/>
      <sheetName val="N賃率-職"/>
      <sheetName val="자재단가"/>
      <sheetName val="전차선로 물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산출근거"/>
      <sheetName val="데리네이타현황"/>
      <sheetName val="차수공개요"/>
      <sheetName val="골재산출"/>
      <sheetName val="내역"/>
      <sheetName val="6PILE  (돌출)"/>
      <sheetName val="집계표"/>
      <sheetName val="guard(mac)"/>
      <sheetName val="DATA"/>
      <sheetName val="흥양2교토공집계표"/>
      <sheetName val="철근량"/>
      <sheetName val="바닥판"/>
      <sheetName val="입력DATA"/>
      <sheetName val="공사비총괄표"/>
      <sheetName val="당초"/>
      <sheetName val="지장물C"/>
      <sheetName val="입찰안"/>
      <sheetName val="상시"/>
      <sheetName val="신고조서"/>
      <sheetName val="식생블럭단위수량"/>
      <sheetName val="96정변2"/>
      <sheetName val="직접공사비"/>
      <sheetName val="재료"/>
      <sheetName val="목차 "/>
      <sheetName val="일위대가1"/>
      <sheetName val="도로경계단위"/>
      <sheetName val="#REF"/>
      <sheetName val="Sheet1"/>
      <sheetName val="원형1호맨홀토공수량"/>
      <sheetName val="입력란"/>
      <sheetName val="97노임단가"/>
      <sheetName val="표지"/>
      <sheetName val="교각1"/>
      <sheetName val="주beam"/>
      <sheetName val="총괄표"/>
      <sheetName val="토목"/>
      <sheetName val="설명서 "/>
      <sheetName val="날개벽"/>
      <sheetName val="수량산출"/>
      <sheetName val="추가예산"/>
      <sheetName val="우수받이"/>
      <sheetName val="예산M11A"/>
      <sheetName val="총수량집계표"/>
      <sheetName val="터파기및재료"/>
      <sheetName val="실행"/>
      <sheetName val="부대내역"/>
      <sheetName val="내역서1999.8최종"/>
      <sheetName val="97년 추정"/>
      <sheetName val="102역사"/>
      <sheetName val="말뚝지지력산정"/>
      <sheetName val="월말"/>
      <sheetName val="대로근거"/>
      <sheetName val="노임단가"/>
      <sheetName val="4.2유효폭의 계산"/>
      <sheetName val="내역서중"/>
      <sheetName val="일위대가9803"/>
      <sheetName val="INPUT"/>
      <sheetName val="분석"/>
      <sheetName val="자재단가비교표"/>
      <sheetName val="포장물량집계"/>
      <sheetName val="공동구수량"/>
      <sheetName val="우수내용"/>
      <sheetName val="BID"/>
      <sheetName val="뚝토공"/>
      <sheetName val="4. 주형설계"/>
      <sheetName val="내역서"/>
      <sheetName val="H-PILE수량집계"/>
      <sheetName val="DATE"/>
      <sheetName val="1,2공구원가계산서"/>
      <sheetName val="2공구산출내역"/>
      <sheetName val="1공구산출내역서"/>
      <sheetName val="산근"/>
      <sheetName val="노임"/>
      <sheetName val="간접1"/>
      <sheetName val="일위대가표"/>
      <sheetName val="단면 (2)"/>
      <sheetName val="8.석축단위(H=1.5M)"/>
      <sheetName val="각종양식"/>
      <sheetName val="암거단위"/>
      <sheetName val="오동"/>
      <sheetName val="대조"/>
      <sheetName val="나한"/>
      <sheetName val="지점별강우량"/>
      <sheetName val="차수"/>
      <sheetName val="날개벽수량표"/>
      <sheetName val="자료"/>
      <sheetName val="내역서적용수량"/>
      <sheetName val="일위대가목차"/>
      <sheetName val="인명부"/>
      <sheetName val="물량표"/>
      <sheetName val="PIPING"/>
      <sheetName val="#3_일위대가목록"/>
      <sheetName val="#2_일위대가목록"/>
      <sheetName val="공정코드"/>
      <sheetName val="중로근거"/>
      <sheetName val="기성내역"/>
      <sheetName val="양식3"/>
      <sheetName val="관급자재"/>
      <sheetName val="N賃率-職"/>
      <sheetName val="견적서"/>
      <sheetName val="ABUT수량-A1"/>
      <sheetName val="조명율표"/>
      <sheetName val="코드"/>
      <sheetName val="해평견적"/>
      <sheetName val="적용토목"/>
      <sheetName val="기계경비(시간당)"/>
      <sheetName val="램머"/>
      <sheetName val="찍기"/>
      <sheetName val="BOX수량"/>
      <sheetName val="항목등록"/>
      <sheetName val="산출내역서"/>
      <sheetName val="I一般比"/>
      <sheetName val="토사(PE)"/>
      <sheetName val="PSCbeam설계"/>
      <sheetName val="대림경상68억"/>
      <sheetName val="세부내역서(전기)"/>
      <sheetName val="역T형교대(말뚝기초)"/>
      <sheetName val="세골재  T2 변경 현황"/>
      <sheetName val="0.단가"/>
      <sheetName val="0506생활권구적"/>
      <sheetName val="자료입력"/>
      <sheetName val="수량집"/>
      <sheetName val="H-pile(298x299)"/>
      <sheetName val="H-pile(250x250)"/>
      <sheetName val="참조"/>
      <sheetName val="발주내역"/>
      <sheetName val="준검 내역서"/>
      <sheetName val="초기화면"/>
      <sheetName val="지급자재"/>
      <sheetName val="골조"/>
      <sheetName val="2000년1차"/>
      <sheetName val="2000전체분"/>
      <sheetName val="금액내역서"/>
      <sheetName val="99총공사내역서"/>
      <sheetName val="수안보-MBR1"/>
      <sheetName val="공통가설공사"/>
      <sheetName val="중기"/>
      <sheetName val="CAT_5"/>
      <sheetName val="원가"/>
      <sheetName val="CIVIL4"/>
      <sheetName val="대비"/>
      <sheetName val="단가표"/>
      <sheetName val="COPING"/>
      <sheetName val="RAMP 단면(R2)"/>
      <sheetName val="지중자재단가"/>
      <sheetName val="교각계산"/>
      <sheetName val="실행철강하도"/>
      <sheetName val="증감내역서"/>
      <sheetName val="노임이"/>
      <sheetName val="바닥판의 설계"/>
      <sheetName val="품셈TABLE"/>
      <sheetName val="총괄내역"/>
      <sheetName val="종배수관면벽구"/>
      <sheetName val="종배수관위치조서"/>
      <sheetName val="INPUT(덕도방향-시점)"/>
      <sheetName val="1련박스"/>
      <sheetName val="차액보증"/>
      <sheetName val="3BL공동구 수량"/>
      <sheetName val="101동"/>
      <sheetName val="단가"/>
      <sheetName val="토공(우물통,기타) "/>
      <sheetName val="인수공규격"/>
      <sheetName val="간지"/>
      <sheetName val="설직재-1"/>
      <sheetName val="재료집계표"/>
      <sheetName val="총괄내역서"/>
      <sheetName val="신천3호용수로"/>
      <sheetName val="3련 BOX"/>
      <sheetName val="CC16-내역서"/>
      <sheetName val="이토변실"/>
      <sheetName val="단위단가"/>
      <sheetName val="교대(A1)"/>
      <sheetName val="단위수량"/>
      <sheetName val="건축공사실행"/>
      <sheetName val="연결관암거"/>
      <sheetName val="가시설수량"/>
      <sheetName val="식재가격"/>
      <sheetName val="식재총괄"/>
      <sheetName val="일위목록"/>
      <sheetName val="기초일위"/>
      <sheetName val="시설일위"/>
      <sheetName val="조명일위"/>
      <sheetName val="기본1"/>
      <sheetName val="수정일위대가"/>
      <sheetName val="내역_ver1.0"/>
      <sheetName val="crude.SLAB RE-bar"/>
      <sheetName val="CRUDE RE-bar"/>
      <sheetName val="토목내역서 (도급단가)"/>
      <sheetName val="갑지"/>
      <sheetName val="일위대가목록"/>
      <sheetName val="세부내역"/>
      <sheetName val="약품공급2"/>
      <sheetName val="CTEMCOST"/>
      <sheetName val="업무분장"/>
      <sheetName val="재료비"/>
      <sheetName val="2.단면가정"/>
      <sheetName val="수우미양가(Vlookup)"/>
      <sheetName val="내역서 제출"/>
      <sheetName val="노무비 근거"/>
      <sheetName val="총괄"/>
      <sheetName val="역T형(H=6.0) (2)"/>
      <sheetName val="계수시트"/>
      <sheetName val="입력변수"/>
      <sheetName val="집계표(OPTION)"/>
      <sheetName val="보차도경계석"/>
      <sheetName val="견적단가"/>
      <sheetName val="용수량(생활용수)"/>
      <sheetName val="실행대비"/>
      <sheetName val="코드표"/>
      <sheetName val="200"/>
      <sheetName val="본체"/>
      <sheetName val="물가자료"/>
      <sheetName val="접지수량"/>
      <sheetName val="간접"/>
      <sheetName val="WORK"/>
      <sheetName val="율촌법률사무소2내역"/>
      <sheetName val="노무비"/>
      <sheetName val="단양 00 아파트-세부내역"/>
      <sheetName val="시중노임단가"/>
      <sheetName val="소보"/>
      <sheetName val="포장면적집계"/>
      <sheetName val="공사비산출내역"/>
      <sheetName val="NYS"/>
      <sheetName val="실행내역"/>
      <sheetName val="직노"/>
      <sheetName val="1호맨홀토공"/>
      <sheetName val="MAIN_TABLE"/>
      <sheetName val="단가비교표_공통1"/>
      <sheetName val="MAIN"/>
      <sheetName val="기초자료"/>
      <sheetName val="FAB별"/>
      <sheetName val="Sheet5"/>
      <sheetName val="을지"/>
      <sheetName val="원가서"/>
      <sheetName val="조경일람"/>
      <sheetName val="일위(수원)"/>
      <sheetName val=" 총괄표"/>
      <sheetName val="단가산출"/>
      <sheetName val="교량"/>
      <sheetName val="단가 및 재료비"/>
      <sheetName val="중기사용료산출근거"/>
      <sheetName val="견적990322"/>
      <sheetName val="건축내역"/>
      <sheetName val="제경비"/>
      <sheetName val="토공 total"/>
      <sheetName val="Customer Databas"/>
      <sheetName val="개인"/>
      <sheetName val="도수로수량산출"/>
      <sheetName val="장비집계"/>
      <sheetName val="단면가정"/>
      <sheetName val="배수내역"/>
      <sheetName val="ATM기초철가"/>
      <sheetName val="중기근거"/>
      <sheetName val="특별땅고르기"/>
      <sheetName val="대창(함평)"/>
      <sheetName val="대창(장성)"/>
      <sheetName val="대창(함평)-창열"/>
      <sheetName val="암거 제원표"/>
      <sheetName val="WING3"/>
      <sheetName val="공사착공계"/>
      <sheetName val="표준차도부연장집계-ASP"/>
      <sheetName val="배수장토목공사비"/>
      <sheetName val="지장물_data"/>
      <sheetName val="원형맨홀수량"/>
      <sheetName val="Sheet2"/>
      <sheetName val="Y-WORK"/>
      <sheetName val="맨홀수량"/>
      <sheetName val="표  지"/>
      <sheetName val="금융비용"/>
      <sheetName val="전체제잡비"/>
      <sheetName val="미드수량"/>
      <sheetName val="유림골조"/>
      <sheetName val="2000용수잠관-수량집계"/>
      <sheetName val="기흥하도용"/>
      <sheetName val="당진1,2호기전선관설치및접지4차공사내역서-을지"/>
      <sheetName val="가격조사서"/>
      <sheetName val="배수공"/>
      <sheetName val="암거"/>
      <sheetName val="포장공"/>
      <sheetName val="대부예산서"/>
      <sheetName val="CODE"/>
      <sheetName val="기초공"/>
      <sheetName val="MOTOR"/>
      <sheetName val="기둥(원형)"/>
      <sheetName val="제직재"/>
      <sheetName val="3.하중산정4.지지력"/>
      <sheetName val="참고사항"/>
      <sheetName val="집기손료"/>
      <sheetName val="TYPE-A"/>
      <sheetName val="암거 제원표-1단계"/>
      <sheetName val="시행후면적"/>
      <sheetName val="설계조건"/>
      <sheetName val="C.배수관공"/>
      <sheetName val="상-교대(A1-A2)"/>
      <sheetName val="마산월령동골조물량변경"/>
      <sheetName val="총괄-1"/>
      <sheetName val="분뇨"/>
      <sheetName val="소도3교"/>
      <sheetName val="단가일람"/>
      <sheetName val="지질조사"/>
      <sheetName val="수량3"/>
      <sheetName val="실행간접비용"/>
      <sheetName val="제잡비"/>
      <sheetName val="수량산출서"/>
      <sheetName val="빗물받이(910-510-410)"/>
      <sheetName val="우수공"/>
      <sheetName val="연돌일위집계"/>
      <sheetName val="단가조사서"/>
      <sheetName val="woo(mac)"/>
      <sheetName val="설치조서"/>
      <sheetName val="Sheet3"/>
      <sheetName val="배수공집계표"/>
      <sheetName val="예정공정표"/>
      <sheetName val="여과지동"/>
      <sheetName val="단위중량"/>
      <sheetName val="보도단위"/>
      <sheetName val="일위-1"/>
      <sheetName val="출력X"/>
      <sheetName val="안정계산"/>
      <sheetName val="단면검토"/>
      <sheetName val="건축-물가변동"/>
      <sheetName val="전기"/>
      <sheetName val="문학간접"/>
      <sheetName val="보증수수료산출"/>
      <sheetName val="Macro1"/>
      <sheetName val="VE절감"/>
      <sheetName val="자재단가"/>
      <sheetName val="건축공사"/>
      <sheetName val="JUCKEYK"/>
      <sheetName val="구조물터파기수량집계"/>
      <sheetName val="덕전리"/>
      <sheetName val="전체"/>
      <sheetName val="요율"/>
      <sheetName val="소요자재명세서"/>
      <sheetName val="노무비명세서"/>
      <sheetName val="교수설계"/>
      <sheetName val="연결관수량 (2)"/>
      <sheetName val="사다리"/>
      <sheetName val="철집"/>
      <sheetName val="토적표"/>
      <sheetName val="천방교접속"/>
      <sheetName val="대포2교접속"/>
      <sheetName val="Macro(전선)"/>
      <sheetName val="위치조서"/>
      <sheetName val="DB"/>
      <sheetName val="을"/>
      <sheetName val="재료할증"/>
      <sheetName val="신우"/>
      <sheetName val="원가계산서구조조정"/>
      <sheetName val="수요개발과판매량"/>
      <sheetName val="날개벽(시점좌측)"/>
      <sheetName val="설계명세"/>
      <sheetName val="spiral"/>
      <sheetName val="2.건축"/>
      <sheetName val="갑지(추정)"/>
      <sheetName val="갑지1"/>
      <sheetName val="건축기계설비표선정수장"/>
      <sheetName val="Sheet1 (2)"/>
      <sheetName val="토공(1)"/>
      <sheetName val="절대지우지말것"/>
      <sheetName val="우각부보강"/>
      <sheetName val="내역서(전기)"/>
      <sheetName val="도근좌표"/>
      <sheetName val="예정(3)"/>
      <sheetName val="터널조도"/>
      <sheetName val="상수도토공집계표"/>
      <sheetName val="소비자가"/>
      <sheetName val="라멘수량"/>
      <sheetName val="최적단면"/>
      <sheetName val="경산"/>
      <sheetName val="공구"/>
      <sheetName val="봉방동근생"/>
      <sheetName val="CALCULATION"/>
      <sheetName val="부경대총괄내역서"/>
      <sheetName val="측구터파기공수량집계"/>
      <sheetName val="배수공 시멘트 및 골재량 산출"/>
      <sheetName val="마산방향철근집계"/>
      <sheetName val="진주방향"/>
      <sheetName val="마산방향"/>
      <sheetName val="s"/>
      <sheetName val="CON'C"/>
      <sheetName val="백호우계수"/>
      <sheetName val="차압계산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공집계표"/>
      <sheetName val="토공분석표"/>
      <sheetName val="자재대"/>
      <sheetName val="내역서 "/>
      <sheetName val="1.설계조건"/>
      <sheetName val="내역표지"/>
      <sheetName val="구조물철거타공정이월"/>
      <sheetName val="danga"/>
      <sheetName val="ilch"/>
      <sheetName val="철근단면적"/>
      <sheetName val="하도금액분계"/>
      <sheetName val="8.PILE  (돌출)"/>
      <sheetName val="9GNG운반"/>
      <sheetName val="데이타"/>
      <sheetName val="Front"/>
      <sheetName val="wall"/>
      <sheetName val="앵커(3안)"/>
      <sheetName val="신표지1"/>
      <sheetName val="평가데이터"/>
      <sheetName val="자재집계표"/>
      <sheetName val="가중치"/>
      <sheetName val="제-노임"/>
      <sheetName val="청천내"/>
      <sheetName val="산출금액내역"/>
      <sheetName val="주차구획선수량"/>
      <sheetName val="조경내역서"/>
      <sheetName val="구천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설비"/>
      <sheetName val="예총"/>
      <sheetName val="배관배선 단가조사"/>
      <sheetName val="일위대가집계"/>
      <sheetName val="일위"/>
      <sheetName val="기계경비"/>
      <sheetName val="현장예산"/>
      <sheetName val="명세서"/>
      <sheetName val="2공구하도급내역서"/>
      <sheetName val="설계예산서"/>
      <sheetName val="3.공통공사대비"/>
      <sheetName val="목차"/>
      <sheetName val="설계내역서"/>
      <sheetName val="동원인원"/>
      <sheetName val="TOTAL_BOQ"/>
      <sheetName val="Total"/>
      <sheetName val="총투입계"/>
      <sheetName val="SANBAISU"/>
      <sheetName val="단가조사-2"/>
      <sheetName val="현장경상비"/>
      <sheetName val="연습"/>
      <sheetName val="실행내역서"/>
      <sheetName val="공제수량총집계표"/>
      <sheetName val="임금단가"/>
      <sheetName val="한강운반비"/>
      <sheetName val="원본(갑지)"/>
      <sheetName val="단열-자재"/>
      <sheetName val="공사개요"/>
      <sheetName val="현장경비"/>
      <sheetName val="방배동내역(리라)"/>
      <sheetName val="건축공사집계표"/>
      <sheetName val="방배동내역 (총괄)"/>
      <sheetName val="부대공사총괄"/>
      <sheetName val="설계예산"/>
      <sheetName val="12호기내역서(건축분)"/>
      <sheetName val="빙장비사양"/>
      <sheetName val="환경기계공정표 (3)"/>
      <sheetName val="대치판정"/>
      <sheetName val="옹벽일반수량"/>
      <sheetName val="설계서을"/>
      <sheetName val="견적"/>
      <sheetName val="품셈집계표"/>
      <sheetName val="자재조사표"/>
      <sheetName val="9.정착구 보강"/>
      <sheetName val="본선차로수량집계표"/>
      <sheetName val="범례표"/>
      <sheetName val="우수맨홀공제단위수량"/>
      <sheetName val="총집계표"/>
      <sheetName val="가압장(토목)"/>
      <sheetName val="내역서단가산출용"/>
      <sheetName val="심사공종"/>
      <sheetName val="3BL공동구_수량"/>
      <sheetName val="안정검토"/>
      <sheetName val="단면설계"/>
      <sheetName val="공사기본내용입력"/>
      <sheetName val="일반수량"/>
      <sheetName val="돌담교 상부수량"/>
      <sheetName val="수량-가로등"/>
      <sheetName val="SLAB&quot;1&quot;"/>
      <sheetName val="기초단가"/>
      <sheetName val="중기손료"/>
      <sheetName val="건축"/>
      <sheetName val="제원및배치"/>
      <sheetName val="입력자료"/>
      <sheetName val="원가계산"/>
      <sheetName val="토목주소"/>
      <sheetName val="기안"/>
      <sheetName val="1단계"/>
      <sheetName val="테이블"/>
      <sheetName val="관급자재대"/>
      <sheetName val="설계개요"/>
      <sheetName val="면적산출근거(실측)"/>
      <sheetName val="식재인부"/>
      <sheetName val="국도접속 차도부수량"/>
      <sheetName val="암거날개벽"/>
      <sheetName val="AIR SHOWER(3인용)"/>
      <sheetName val="수량집계표"/>
      <sheetName val="가도공"/>
      <sheetName val="개산공사비"/>
      <sheetName val="정부노임단가"/>
      <sheetName val="설계명세서"/>
      <sheetName val="철거산출근거"/>
      <sheetName val="수목단가"/>
      <sheetName val="시설수량표"/>
      <sheetName val="식재수량표"/>
      <sheetName val="노임,재료비"/>
      <sheetName val="15"/>
      <sheetName val="부하계산서"/>
      <sheetName val="전선 및 전선관"/>
      <sheetName val="준공평가"/>
      <sheetName val="변경비교-을"/>
      <sheetName val="파형강관집계"/>
      <sheetName val="공량(1월22일)"/>
      <sheetName val="96보완계획7.12"/>
      <sheetName val="70%"/>
      <sheetName val="보온자재단가표"/>
      <sheetName val="물량표S"/>
      <sheetName val="물량표(신)"/>
      <sheetName val="대전21토목내역서"/>
      <sheetName val="수량집계"/>
      <sheetName val="기타 정보통신공사"/>
      <sheetName val="4)유동표"/>
      <sheetName val="6공구(당초)"/>
      <sheetName val="노임,기계경비"/>
      <sheetName val="CABLE"/>
      <sheetName val="6PILE__(돌출)"/>
      <sheetName val="설명서_"/>
      <sheetName val="내역서1999_8최종"/>
      <sheetName val="목차_"/>
      <sheetName val="97년_추정"/>
      <sheetName val="4_2유효폭의_계산"/>
      <sheetName val="4__주형설계"/>
      <sheetName val="단면_(2)"/>
      <sheetName val="8_석축단위(H=1_5M)"/>
      <sheetName val="세골재__T2_변경_현황"/>
      <sheetName val="0_단가"/>
      <sheetName val="unitpric"/>
      <sheetName val="계약서"/>
      <sheetName val="수량산출표"/>
      <sheetName val="입상내역"/>
      <sheetName val="포장(수량)-관로부"/>
      <sheetName val="수습"/>
      <sheetName val="1062-X방향 "/>
      <sheetName val="포장공사"/>
      <sheetName val="자재일람"/>
      <sheetName val="원가계산서"/>
      <sheetName val="사유서제출현황-2"/>
      <sheetName val="내역기준"/>
      <sheetName val="유효폭의 계산"/>
      <sheetName val="영창26"/>
      <sheetName val="산출근거1"/>
      <sheetName val="토공집계(rp)"/>
      <sheetName val="1.수량집계"/>
      <sheetName val="알맹이"/>
      <sheetName val="1호토공"/>
      <sheetName val="CON포장수량"/>
      <sheetName val="현장설명"/>
      <sheetName val="수량BOQ"/>
      <sheetName val="48전력선로일위"/>
      <sheetName val="공문"/>
      <sheetName val="FAB4생산"/>
      <sheetName val="EQT-ESTN"/>
      <sheetName val="직원자료입력"/>
      <sheetName val="옥외등신설"/>
      <sheetName val="저케CV22신설"/>
      <sheetName val="저케CV38신설"/>
      <sheetName val="저케CV8신설"/>
      <sheetName val="접지3종"/>
      <sheetName val="총공사내역서"/>
      <sheetName val="공사직종별노임"/>
      <sheetName val="환경보전비B"/>
      <sheetName val="가옥철거(지장물조서)"/>
      <sheetName val="변경내역"/>
      <sheetName val="하도급원가계산총괄표(식재)"/>
      <sheetName val="각사별공사비분개 "/>
      <sheetName val="공사비증감"/>
      <sheetName val="인부신상자료"/>
      <sheetName val="대전(세창동)"/>
      <sheetName val="환율"/>
      <sheetName val="ACUNIT"/>
      <sheetName val="CONUNIT"/>
      <sheetName val="단가조사"/>
      <sheetName val="ⴭⴭⴭⴭⴭ"/>
      <sheetName val="보도공제면적"/>
      <sheetName val="수량분배표"/>
      <sheetName val="현황산출서"/>
      <sheetName val="재료비단가"/>
      <sheetName val="자재표"/>
      <sheetName val="주차장(T4)"/>
      <sheetName val="40총괄"/>
      <sheetName val="40집계"/>
      <sheetName val="중기조종사 단위단가"/>
      <sheetName val="제수변 수량집계표(보통)"/>
      <sheetName val="DATA 입력부"/>
      <sheetName val="기본파일"/>
      <sheetName val="8설7발"/>
      <sheetName val="BOX 본체"/>
      <sheetName val="XL4Poppy"/>
      <sheetName val="슬래브수량"/>
      <sheetName val="7급줄떼공"/>
      <sheetName val="공기압축기실"/>
      <sheetName val="전기일위목록"/>
      <sheetName val="건축원가계산서"/>
      <sheetName val="하조서"/>
      <sheetName val="접합수량(피벗)"/>
      <sheetName val="재료단가"/>
      <sheetName val="기존단가 (2)"/>
      <sheetName val="우수공,맨홀,집수정"/>
      <sheetName val="기초(중마오수)"/>
      <sheetName val="장비사양"/>
      <sheetName val="Tables"/>
      <sheetName val="공통가설"/>
      <sheetName val="업체별기성내역"/>
      <sheetName val="이토변실(A3-LINE)"/>
      <sheetName val="6월 출고 일일보고"/>
      <sheetName val="하수급견적대비"/>
      <sheetName val="합계"/>
      <sheetName val="archi(본사)"/>
      <sheetName val="내역전기"/>
      <sheetName val="당정동공통이수"/>
      <sheetName val="당정동경상이수"/>
      <sheetName val="개요"/>
      <sheetName val="공사"/>
      <sheetName val="본사공가현황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청구서"/>
      <sheetName val="기성검사원"/>
      <sheetName val="직재"/>
      <sheetName val="상부집계표"/>
      <sheetName val="9811"/>
      <sheetName val="관급"/>
      <sheetName val="일위대가(1)"/>
      <sheetName val="이름정의"/>
      <sheetName val="초기화면1"/>
      <sheetName val="유별자산배수"/>
      <sheetName val="토공"/>
      <sheetName val="2.2.2입적표"/>
      <sheetName val="Sheet17"/>
      <sheetName val="가로등내역서"/>
      <sheetName val="내력서"/>
      <sheetName val="일위대가(가설)"/>
      <sheetName val="몰탈재료산출"/>
      <sheetName val="신규 수주분(사용자 정의)"/>
      <sheetName val="DATA2000"/>
      <sheetName val="1.설계기준"/>
      <sheetName val="sw1"/>
      <sheetName val="방음벽기초(H=4m)"/>
      <sheetName val="WVAL"/>
      <sheetName val="ITEM"/>
      <sheetName val="용산1(해보)"/>
      <sheetName val="1"/>
      <sheetName val="합계금액"/>
      <sheetName val="공사비예산서(토목분)"/>
      <sheetName val="식재일위대가"/>
      <sheetName val="hvac내역서(제어동)"/>
      <sheetName val="원가입력"/>
      <sheetName val="hvac(제어동)"/>
      <sheetName val="내역서_"/>
      <sheetName val="송라터널총괄"/>
      <sheetName val="7.PILE  (돌출)"/>
      <sheetName val="손익분석"/>
      <sheetName val="관리,공감"/>
      <sheetName val="PAINT"/>
      <sheetName val="SUMMARY"/>
      <sheetName val="일위대가(건축)"/>
      <sheetName val="역T형"/>
      <sheetName val="직공비"/>
      <sheetName val="연령현황"/>
      <sheetName val="99노임기준"/>
      <sheetName val="단가산출서1"/>
      <sheetName val="좌측"/>
      <sheetName val="일반부표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SAP_INPUT"/>
      <sheetName val="실행내역(10.13)"/>
      <sheetName val="도급"/>
      <sheetName val="대전가오_견출_집계표"/>
      <sheetName val="작업입력"/>
      <sheetName val="2003상반기노임기준"/>
      <sheetName val="POL6차-PIPING"/>
      <sheetName val="b_balju_cho"/>
      <sheetName val="거래처등록"/>
      <sheetName val="참고자료"/>
      <sheetName val="건축명"/>
      <sheetName val="기계명"/>
      <sheetName val="전기명"/>
      <sheetName val="토목명"/>
      <sheetName val="단중표"/>
      <sheetName val="설계기준"/>
      <sheetName val="내역1"/>
      <sheetName val="단가대비표"/>
      <sheetName val="2.가정단면"/>
      <sheetName val="사급자재"/>
      <sheetName val="방음벽기초"/>
      <sheetName val="노무비단가"/>
      <sheetName val="2.토목공사"/>
      <sheetName val="돌담교_상부수량"/>
      <sheetName val="CON기초"/>
      <sheetName val="2호맨홀공제수량"/>
      <sheetName val="설계예시"/>
      <sheetName val="기본일위"/>
      <sheetName val="집수정(600-700)"/>
      <sheetName val="중동공구"/>
      <sheetName val="안전장치"/>
      <sheetName val="건물철거"/>
      <sheetName val="기타배수구조물깨기-단위수량"/>
      <sheetName val="BOX-1510"/>
      <sheetName val="내역을"/>
      <sheetName val="신규보류입력"/>
      <sheetName val="입력"/>
      <sheetName val="단면치수"/>
      <sheetName val="수로BOX"/>
      <sheetName val="수량"/>
      <sheetName val="FILE1"/>
      <sheetName val="단가산출2"/>
      <sheetName val="단가산출1"/>
      <sheetName val="(A)내역서"/>
      <sheetName val="실행견적"/>
      <sheetName val="전기단가조사서"/>
      <sheetName val="SG"/>
      <sheetName val="배수철근"/>
      <sheetName val="오수주요자재"/>
      <sheetName val="용역비내역-진짜"/>
      <sheetName val="일위단위"/>
      <sheetName val="공사비집계"/>
      <sheetName val="T13(P68~72,78)"/>
      <sheetName val="설계"/>
      <sheetName val="내역서01"/>
      <sheetName val="EACT10"/>
      <sheetName val="GI-LIST"/>
      <sheetName val="시선유도표지집계표"/>
      <sheetName val="절대삭제금지"/>
      <sheetName val="파일의이용"/>
      <sheetName val="토목검측서"/>
      <sheetName val="비교1"/>
      <sheetName val="Sheet4"/>
      <sheetName val="구의33고"/>
      <sheetName val="1차 내역서"/>
      <sheetName val="slurrywall설계가"/>
      <sheetName val="2002하반기노임기준"/>
      <sheetName val="음성방향"/>
      <sheetName val="산출기준자료"/>
      <sheetName val="구역화물"/>
      <sheetName val="단위목록"/>
      <sheetName val="시험비"/>
      <sheetName val="할증"/>
      <sheetName val="수량증감표"/>
      <sheetName val="터파기운반비산출"/>
      <sheetName val="산적토운반비산출"/>
      <sheetName val="적용단가"/>
      <sheetName val="청 구"/>
      <sheetName val="설계산출기초"/>
      <sheetName val="수산(당)"/>
      <sheetName val="날개벽(TYPE2)"/>
      <sheetName val="단가 (2)"/>
      <sheetName val="고유코드_설계"/>
      <sheetName val="도기류"/>
      <sheetName val="확약서"/>
      <sheetName val="내역갑지"/>
      <sheetName val="A-8 PD(도로중앙)"/>
      <sheetName val="9-1차이내역"/>
      <sheetName val="프랜트면허"/>
      <sheetName val="신호등일위대가"/>
      <sheetName val="흄관기초"/>
      <sheetName val="DATA 입력란"/>
      <sheetName val="1. 설계조건 2.단면가정 3. 하중계산"/>
      <sheetName val="BSD (2)"/>
      <sheetName val="일반수량총괄집계"/>
      <sheetName val="차선도색-연장,수량(1)"/>
      <sheetName val="호프"/>
      <sheetName val="토목(용인)"/>
      <sheetName val="중기사용료"/>
      <sheetName val="물가시세"/>
      <sheetName val="공내역"/>
      <sheetName val="사  업  비  수  지  예  산  서"/>
      <sheetName val="터파기단면도(보도)"/>
      <sheetName val="98NS-N"/>
      <sheetName val="현장관리비참조"/>
      <sheetName val="다곡2교"/>
      <sheetName val="포장복구집계"/>
      <sheetName val="흙쌓기도수로설치현황"/>
      <sheetName val="관접합및부설"/>
      <sheetName val="시점교대"/>
      <sheetName val="설계가"/>
      <sheetName val="현금흐름"/>
      <sheetName val="Baby일위대가"/>
      <sheetName val="database"/>
      <sheetName val="시설물단가표"/>
      <sheetName val="노무비단가표"/>
      <sheetName val="기초자료입력"/>
      <sheetName val="몰탈"/>
      <sheetName val="98수문일위"/>
      <sheetName val="1.수인터널"/>
      <sheetName val="기초코드"/>
      <sheetName val="남양내역"/>
      <sheetName val="상 부"/>
      <sheetName val="현장소운반"/>
      <sheetName val="관구보호몰탈"/>
      <sheetName val="전동기"/>
      <sheetName val="수입"/>
      <sheetName val="조경"/>
      <sheetName val="SILICATE"/>
      <sheetName val="TB-내역서"/>
      <sheetName val="시설물기초"/>
      <sheetName val="전기일위대가"/>
      <sheetName val="표지 (2)"/>
      <sheetName val="총집계"/>
      <sheetName val="주경기-오배수"/>
      <sheetName val="토공총괄집계"/>
      <sheetName val="기기리스트"/>
      <sheetName val="1,2,3,4,5단위수량"/>
      <sheetName val="W3단면"/>
      <sheetName val="세목전체"/>
      <sheetName val="20관리비율"/>
      <sheetName val="플랜트 설치"/>
      <sheetName val="견적조건"/>
      <sheetName val="개략"/>
      <sheetName val="안산기계장치"/>
      <sheetName val="TEL"/>
      <sheetName val="6호기"/>
      <sheetName val="구체"/>
      <sheetName val="좌측날개벽"/>
      <sheetName val="우측날개벽"/>
      <sheetName val="setup"/>
      <sheetName val="품셈"/>
      <sheetName val="인부임"/>
      <sheetName val="원가+내역"/>
      <sheetName val="선정요령"/>
      <sheetName val="시운전연료"/>
      <sheetName val="b_balju"/>
      <sheetName val="연장및면적(좌측)"/>
      <sheetName val="SORCE1"/>
      <sheetName val="물가대비표"/>
      <sheetName val="Sheet2 (2)"/>
      <sheetName val="건축내역서 (경제상무실)"/>
      <sheetName val="화설내"/>
      <sheetName val="조건"/>
      <sheetName val="MAT"/>
      <sheetName val="연도별cash"/>
      <sheetName val="대비표"/>
      <sheetName val="1_설계조건"/>
      <sheetName val="지하"/>
      <sheetName val="공통비(전체)"/>
      <sheetName val="B"/>
      <sheetName val="조직표"/>
      <sheetName val="종배수관설치현황"/>
      <sheetName val="증감대비표"/>
      <sheetName val="4.하중산정"/>
      <sheetName val="대공종"/>
      <sheetName val="(C)원내역"/>
      <sheetName val="7-1.인건비"/>
      <sheetName val="Eq. Mobilization"/>
      <sheetName val="Toolbox"/>
      <sheetName val="양수장(기계)"/>
      <sheetName val="중간"/>
      <sheetName val="00000"/>
      <sheetName val="기성부분 내역집계표-기계공사"/>
      <sheetName val="옹벽수량집계"/>
      <sheetName val="배수통관(좌)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원"/>
      <sheetName val="배수관산출"/>
      <sheetName val="인입관수량총괄"/>
      <sheetName val="노면표지 수량"/>
      <sheetName val="토공사"/>
      <sheetName val="건축공사집계"/>
      <sheetName val="단가파주4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인공산출"/>
      <sheetName val="입찰견적보고서"/>
      <sheetName val="내역서(중수)"/>
      <sheetName val="제경비산출서"/>
      <sheetName val="1Month+Sheet2!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(1)본선수량집계"/>
      <sheetName val="1.우편집중내역서"/>
      <sheetName val="산근(1)"/>
      <sheetName val="기본단가표"/>
      <sheetName val="전기내역"/>
      <sheetName val="효성CB 1P기초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일위총괄"/>
      <sheetName val="PROJECT BRIEF(EX.NEW)"/>
      <sheetName val="자재테이블"/>
      <sheetName val="오수공수량집계표"/>
      <sheetName val="asd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/>
      <sheetData sheetId="533" refreshError="1"/>
      <sheetData sheetId="534" refreshError="1"/>
      <sheetData sheetId="535" refreshError="1"/>
      <sheetData sheetId="536" refreshError="1"/>
      <sheetData sheetId="537"/>
      <sheetData sheetId="538"/>
      <sheetData sheetId="539"/>
      <sheetData sheetId="540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약품공급2"/>
      <sheetName val="XXXXXX"/>
      <sheetName val="#REF"/>
      <sheetName val="신광초조도계선사업"/>
      <sheetName val="신우"/>
      <sheetName val="집수정(600-700)"/>
      <sheetName val="ABUT수량-A1"/>
      <sheetName val="UNIT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조도"/>
      <sheetName val="부하"/>
      <sheetName val="동력"/>
      <sheetName val="변압기"/>
      <sheetName val="발전기"/>
      <sheetName val="간선"/>
      <sheetName val="APT"/>
      <sheetName val="도체종-상수표"/>
      <sheetName val="변압기 부속계산"/>
      <sheetName val="발전기data"/>
      <sheetName val="동력(380v)"/>
      <sheetName val="동력(380v)주공"/>
      <sheetName val="변압기DATA"/>
      <sheetName val="변압기DATA(주공)"/>
      <sheetName val="FR8 허용전류표"/>
      <sheetName val="FCV 허용전류표"/>
      <sheetName val="CV 허용전류표-1"/>
      <sheetName val="HIV허용전류"/>
      <sheetName val="IV. HIV"/>
      <sheetName val="FCV CABLE"/>
      <sheetName val="FR8 CABLE"/>
      <sheetName val="UTP"/>
      <sheetName val="TEL,TV,GV"/>
      <sheetName val="FR - 3"/>
      <sheetName val="CVV"/>
      <sheetName val="CVV -S"/>
      <sheetName val="CVV -SB"/>
      <sheetName val="CV-6.6KV"/>
      <sheetName val="#REF"/>
      <sheetName val="Sheet9"/>
      <sheetName val="청송자료"/>
      <sheetName val="조명기구 광속표"/>
      <sheetName val="Sheet14"/>
      <sheetName val="Sheet13"/>
      <sheetName val="GEN"/>
      <sheetName val="Sheet10"/>
      <sheetName val="DUT-BAT1"/>
      <sheetName val="Sheet16"/>
      <sheetName val="전기자료"/>
      <sheetName val="변압기 "/>
      <sheetName val="세대부하"/>
      <sheetName val="1TL종점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표세부명세"/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자금추정"/>
      <sheetName val="콘도손익"/>
      <sheetName val="장림"/>
      <sheetName val="장림전제"/>
      <sheetName val="Sheet2"/>
      <sheetName val="Sheet3"/>
      <sheetName val="공문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입찰안"/>
      <sheetName val="노임이"/>
      <sheetName val="현금흐름"/>
      <sheetName val="공통가설"/>
      <sheetName val="첨부1"/>
      <sheetName val="간접"/>
      <sheetName val="집계표"/>
      <sheetName val="손익분석"/>
      <sheetName val="수입"/>
      <sheetName val="손익"/>
      <sheetName val="관로내역원"/>
      <sheetName val="SUMMARY"/>
      <sheetName val="PAINT"/>
      <sheetName val="A4288"/>
      <sheetName val="CTEMCOST"/>
      <sheetName val="ELECTRIC"/>
      <sheetName val="자바라1"/>
      <sheetName val="C-A(취합)파리"/>
      <sheetName val="SG"/>
      <sheetName val="손익기01"/>
      <sheetName val="Sheet1"/>
      <sheetName val="동선(을)"/>
      <sheetName val="COL"/>
      <sheetName val="수정시산표"/>
      <sheetName val="주택"/>
      <sheetName val="주택(백만원)"/>
      <sheetName val="설계내역서"/>
      <sheetName val="신공항A-9(원가수정)"/>
      <sheetName val="KUNGDEVI"/>
      <sheetName val="그래프"/>
      <sheetName val="GDP"/>
      <sheetName val="5Traffic1"/>
      <sheetName val="부문인원3"/>
      <sheetName val="현장관리비"/>
      <sheetName val="감독1130"/>
      <sheetName val="전계가"/>
      <sheetName val="원가계산서"/>
      <sheetName val="금액내역서"/>
      <sheetName val="인사자료총집계"/>
      <sheetName val="CC Down load 0716"/>
      <sheetName val="화물2팀"/>
      <sheetName val="변경실행(2차) "/>
      <sheetName val="bm(CIcable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01"/>
      <sheetName val="금융"/>
      <sheetName val="결재인"/>
      <sheetName val="내역"/>
      <sheetName val="실행내역"/>
      <sheetName val="예가표"/>
      <sheetName val="시멘트"/>
      <sheetName val="단가"/>
      <sheetName val="나.출고"/>
      <sheetName val="나.입고"/>
      <sheetName val="8월차잔"/>
      <sheetName val="유동성사채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공사개요"/>
      <sheetName val="호프"/>
      <sheetName val="산근"/>
      <sheetName val="여흥"/>
      <sheetName val="APT"/>
      <sheetName val="공사비집계"/>
      <sheetName val="SCHEDULE"/>
      <sheetName val="DATA"/>
      <sheetName val="실적공사"/>
      <sheetName val="b_balju (2)"/>
      <sheetName val="b_gunmul"/>
      <sheetName val="  한국 AMP ASP-23 판매가격  "/>
      <sheetName val="ABUT수량-A1"/>
      <sheetName val="갑지(추정)"/>
      <sheetName val="견적의뢰"/>
      <sheetName val="중기조종사 단위단가"/>
      <sheetName val="노임단가"/>
      <sheetName val="982월원안"/>
      <sheetName val="내역서"/>
      <sheetName val="TR제작사양"/>
      <sheetName val="화의-현금흐름"/>
      <sheetName val="노무비"/>
      <sheetName val="6PILE  (돌출)"/>
      <sheetName val="JUCKEYK"/>
      <sheetName val="#REF"/>
      <sheetName val="기성청구 공문"/>
      <sheetName val="IW-LIST"/>
      <sheetName val="기계경비(시간당)"/>
      <sheetName val="램머"/>
      <sheetName val="업무처리전"/>
      <sheetName val="유림골조"/>
      <sheetName val="공통비총괄표"/>
      <sheetName val="방배동내역(리라)"/>
      <sheetName val="감가상각"/>
      <sheetName val="2연암거"/>
      <sheetName val="경사수로집계표"/>
      <sheetName val="경사수로"/>
      <sheetName val="진입교량"/>
      <sheetName val="SIL98"/>
      <sheetName val="Variables"/>
      <sheetName val="제조원가 원단위 분석"/>
      <sheetName val="종합표양식(품의 &amp; 입고)_2"/>
      <sheetName val="상각스케쥴(조정)"/>
      <sheetName val="총괄내역서"/>
      <sheetName val="금융비용"/>
      <sheetName val="woo(mac)"/>
      <sheetName val="장기대여금1"/>
      <sheetName val="원가(통신)"/>
      <sheetName val="원가관리 (동월대비)"/>
      <sheetName val="요약"/>
      <sheetName val="45,46"/>
      <sheetName val="익월수주전망"/>
      <sheetName val="980731"/>
      <sheetName val="광곡세부내역"/>
      <sheetName val="S&amp;R"/>
      <sheetName val="시산표(매출조정전)"/>
      <sheetName val="93"/>
      <sheetName val="예정(3)"/>
      <sheetName val="동원(3)"/>
      <sheetName val="토목검측서"/>
      <sheetName val="2-2.매출분석"/>
      <sheetName val="RECIMAKE"/>
      <sheetName val="A-100전제"/>
      <sheetName val="몰드시스템 리스트"/>
      <sheetName val="정비손익"/>
      <sheetName val="200"/>
      <sheetName val="공통부대관리"/>
      <sheetName val="Calen"/>
      <sheetName val="표지"/>
      <sheetName val="설비원가"/>
      <sheetName val="MIJIBI"/>
      <sheetName val="입찰내역서"/>
      <sheetName val="영동(D)"/>
      <sheetName val="수주현황2월"/>
      <sheetName val="기본DATA"/>
      <sheetName val="Borrower"/>
      <sheetName val="MIBK원단위"/>
      <sheetName val="Proposal"/>
      <sheetName val="7 (2)"/>
      <sheetName val="역T형"/>
      <sheetName val="중요02월25일"/>
      <sheetName val="정산표"/>
      <sheetName val="월말명세0912"/>
      <sheetName val="11.외화채무증권(AFS,HTM)08"/>
      <sheetName val="Hedge09"/>
      <sheetName val="13.감액TEST_08"/>
      <sheetName val="해외채권"/>
      <sheetName val="BS09"/>
      <sheetName val="단가추이"/>
      <sheetName val="경유량추이"/>
      <sheetName val="단가산출"/>
      <sheetName val="일위대가표"/>
      <sheetName val="신공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도체종-상수표"/>
      <sheetName val="FR8 허용전류표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갑,을"/>
      <sheetName val="노임단가"/>
      <sheetName val="표지"/>
      <sheetName val="개요"/>
      <sheetName val="사통"/>
      <sheetName val="단가검토"/>
      <sheetName val="설치중량 "/>
      <sheetName val="철거중량"/>
      <sheetName val="수문일위 "/>
      <sheetName val="자재단가"/>
      <sheetName val="#REF"/>
      <sheetName val="단가"/>
      <sheetName val="발주내역"/>
      <sheetName val="설계개요"/>
      <sheetName val="ABUT수량-A1"/>
      <sheetName val="DATE"/>
      <sheetName val="수량산출"/>
      <sheetName val="DATA"/>
      <sheetName val="내역"/>
      <sheetName val="예가표"/>
      <sheetName val="CCTV내역서"/>
      <sheetName val="재료값"/>
      <sheetName val="사유서(출)"/>
      <sheetName val="계약일반사항"/>
      <sheetName val="조명시설"/>
      <sheetName val="한전납입금"/>
      <sheetName val="도로구조공사비"/>
      <sheetName val="도로토공공사비"/>
      <sheetName val="여수토공사비"/>
      <sheetName val="집계표"/>
      <sheetName val="제경비요율"/>
      <sheetName val="실행철강하도"/>
      <sheetName val="unit"/>
      <sheetName val="제출내역 (2)"/>
      <sheetName val="밸브설치"/>
      <sheetName val="금액내역서"/>
      <sheetName val="부안일위"/>
      <sheetName val="건              축"/>
      <sheetName val="문학간접"/>
      <sheetName val="년도별"/>
      <sheetName val="98NS-N"/>
      <sheetName val="약품설비"/>
      <sheetName val="노무비"/>
      <sheetName val="총괄표"/>
      <sheetName val="사리부설"/>
      <sheetName val="전차선로 물량표"/>
      <sheetName val="내역서"/>
      <sheetName val="철집"/>
      <sheetName val="수토공단위당"/>
      <sheetName val="공사비"/>
      <sheetName val="결과조달"/>
      <sheetName val="자재견적 (대왕) (2)"/>
      <sheetName val="재료비"/>
      <sheetName val="산출근거"/>
      <sheetName val="현장관리비 산출내역"/>
      <sheetName val="전기"/>
      <sheetName val="교각계산"/>
      <sheetName val="VXXXXX"/>
      <sheetName val="NYS"/>
      <sheetName val="설계(원가)"/>
      <sheetName val="내역서(변경2)"/>
      <sheetName val="내역서 (변경)"/>
      <sheetName val="자재집계표"/>
      <sheetName val="환토"/>
      <sheetName val="단가산출(운반장비)"/>
      <sheetName val="토공집계표"/>
      <sheetName val="토공계산서"/>
      <sheetName val="운반성토집계"/>
      <sheetName val="토적집계"/>
      <sheetName val="토적표"/>
      <sheetName val="비탈면보호공수량"/>
      <sheetName val="구조물깨기"/>
      <sheetName val="구조물깨기산근"/>
      <sheetName val="배수공집계표"/>
      <sheetName val="배수토공"/>
      <sheetName val="측구공"/>
      <sheetName val="L형측구"/>
      <sheetName val="도로경계석"/>
      <sheetName val="산마루측구"/>
      <sheetName val=" U형배수관"/>
      <sheetName val="도수로"/>
      <sheetName val="집수정(측구)"/>
      <sheetName val="용수로"/>
      <sheetName val="우오수공"/>
      <sheetName val="관수량"/>
      <sheetName val="우수받이"/>
      <sheetName val="집수정 (우오수)"/>
      <sheetName val="암거공"/>
      <sheetName val="박스암거"/>
      <sheetName val="맹암거공"/>
      <sheetName val="설계변경(운동장)"/>
      <sheetName val="운동장맹암거1"/>
      <sheetName val="운동장맹암거2"/>
      <sheetName val="집수정(맹암거)"/>
      <sheetName val="운동장맹암거(평면도)"/>
      <sheetName val="옹벽공"/>
      <sheetName val="포장공"/>
      <sheetName val="소로수량"/>
      <sheetName val="소로수량산출"/>
      <sheetName val="보도수량"/>
      <sheetName val="가로수수량"/>
      <sheetName val="차선도색"/>
      <sheetName val="차선수량"/>
      <sheetName val="도수로원가"/>
      <sheetName val="도수로내역"/>
      <sheetName val="도수로수량"/>
      <sheetName val="내역표지"/>
      <sheetName val="일위대가표"/>
      <sheetName val="설명"/>
      <sheetName val="시공여유율"/>
      <sheetName val="요율"/>
      <sheetName val="조경일람"/>
      <sheetName val="공사비총괄표"/>
      <sheetName val="구조물철거타공정이월"/>
      <sheetName val="남양내역"/>
      <sheetName val="품셈(기초)"/>
      <sheetName val="공사비집계"/>
      <sheetName val="대비"/>
      <sheetName val="터파기및재료"/>
      <sheetName val="1.동력공사"/>
      <sheetName val="설계"/>
      <sheetName val="1단계"/>
      <sheetName val="단면가정"/>
      <sheetName val="부대내역"/>
      <sheetName val="고창방향"/>
      <sheetName val="별첨1-임식"/>
      <sheetName val="기본자료"/>
      <sheetName val="일위대가(가설)"/>
      <sheetName val="날개벽"/>
      <sheetName val="PIPE내역_FCN_"/>
      <sheetName val="가설공사비"/>
      <sheetName val="입찰안"/>
      <sheetName val="찍기"/>
      <sheetName val="P-산#1-1(WOWA1)"/>
      <sheetName val="일위대가"/>
      <sheetName val="Sheet1"/>
      <sheetName val="단면 (2)"/>
      <sheetName val="교각1"/>
      <sheetName val="CODE"/>
      <sheetName val="COPING"/>
      <sheetName val="기초공"/>
      <sheetName val="기둥(원형)"/>
      <sheetName val="유림골조"/>
      <sheetName val="일위대가(목록)"/>
      <sheetName val="자원리스트"/>
      <sheetName val="전기혼잡제경비(45)"/>
      <sheetName val="cover예산"/>
      <sheetName val="cover설계서"/>
      <sheetName val="예산서갑지"/>
      <sheetName val="원가계산"/>
      <sheetName val="원가근거 "/>
      <sheetName val="관급자재집계"/>
      <sheetName val="내역서집계"/>
      <sheetName val="내역서(1. 옥외전력 및 수변전설비)"/>
      <sheetName val="내역서(2. 접지 및 피뢰침 설비)"/>
      <sheetName val="내역서(3. CABLE TRAY)"/>
      <sheetName val="내역서(4. 가압장 동력)"/>
      <sheetName val="내역서(5. 약품투입동,응집침전지 동력)"/>
      <sheetName val="내역서(6. 여과지 동력)"/>
      <sheetName val="내역서(7. 농축조,농축분배조 동력)"/>
      <sheetName val="내역서(8. 조정농축조,조정농축분배조 동력)"/>
      <sheetName val="내역서(9. 탈리액농축조,탈리액농축분배조 동력)"/>
      <sheetName val="내역서(10. 탈수기동,회수펌프동 동력)"/>
      <sheetName val="내역서(11. 식당 및 창고 전력간선,전열)"/>
      <sheetName val="내역서(12. 식당 및 창고 전등)"/>
      <sheetName val="내역서(13. 가압장 전력간선,전열)"/>
      <sheetName val="내역서(14. 가압장 전등)"/>
      <sheetName val="내역서(15. 여과지 전력간선,전열)"/>
      <sheetName val="내역서(16. 여과지 전등)"/>
      <sheetName val="내역서(17. 각 농축분배조 전등.전열)"/>
      <sheetName val="내역서(18. 옥외 약전 및 방송)"/>
      <sheetName val="내역서(19. 각동 약전 및 방송)"/>
      <sheetName val="부대설비"/>
      <sheetName val="대가갑지"/>
      <sheetName val="분전반설치비 일위대가"/>
      <sheetName val="그림갑지"/>
      <sheetName val="가로등기초"/>
      <sheetName val="잡철물제작"/>
      <sheetName val="관로굴착"/>
      <sheetName val="단가갑지"/>
      <sheetName val="단가비교표"/>
      <sheetName val="산출서갑지"/>
      <sheetName val="공량갑지"/>
      <sheetName val="공량(1. 옥외전력 및 수변전, 외등설비)"/>
      <sheetName val="공량(2. 접지 및 피뢰침 설비)"/>
      <sheetName val="공량(3. CABLE TRAY)"/>
      <sheetName val="공량(4. 가압장 동력)"/>
      <sheetName val="공량(5. 약품투입동,응집침전지 동력)"/>
      <sheetName val="공량(6. 여과지 동력)"/>
      <sheetName val="공량(7. 농축조,농축분배조 동력)"/>
      <sheetName val="공량(8. 조정농축조,조정농축분배조 동력)"/>
      <sheetName val="공량(9. 탈리액농축조,탈리액농축분배조 동력)"/>
      <sheetName val="공량(10. 탈수기동,회수펌프동 동력)"/>
      <sheetName val="공량(11. 식당 및 창고 전력간선,전열)"/>
      <sheetName val="공량(12. 식당 및 창고 전등)"/>
      <sheetName val="공량(13. 가압장 전력간선,전열)"/>
      <sheetName val="공량(14. 가압장 전등)"/>
      <sheetName val="공량(15. 여과지 전력간선,전열)"/>
      <sheetName val="공량(16. 여과지 전등)"/>
      <sheetName val="공량(17. 각 농축분배조 전등.전열)"/>
      <sheetName val="공량(18. 옥외 약전 및 방송)"/>
      <sheetName val="공량(19. 각동 약전 및 방송"/>
      <sheetName val="산출조서갑지"/>
      <sheetName val="산출조서(1.옥외전력 및 수변전, 외등설비)"/>
      <sheetName val="산출조서(2. 접지 및 피뢰침 설비)"/>
      <sheetName val="산출조서(3. CABLE TRAY)"/>
      <sheetName val="산출조서(4. 가압장 동력)"/>
      <sheetName val="산출조서(5. 약품투입동,응집침전지 동력)"/>
      <sheetName val="산출조서(6. 여과지 동력)"/>
      <sheetName val="산출조서(7. 농축조,농축분배조 동력)"/>
      <sheetName val="산출조서(8. 조정농축조,조정농축분배조 동력)"/>
      <sheetName val="산출조서(9. 탈리액농축조,탈리액농축분배조 동력)"/>
      <sheetName val="산출조서(10. 탈수기동,회수펌프동 동력)"/>
      <sheetName val="산출조서(11. 식당 및 창고 전력간선,전열)"/>
      <sheetName val="산출조서(12. 식당 및 창고 전등)"/>
      <sheetName val="산출조서(13. 가압장 전력간선,전열)"/>
      <sheetName val="산출조서(L1. 관리동 전등)"/>
      <sheetName val="산출조서(L2. 침사지 전등,전열)"/>
      <sheetName val="산출조서(15. 여과지 전력간선,전열)"/>
      <sheetName val="산출조서(16. 여과지 전등)"/>
      <sheetName val="산출조서(17. 각 농축분배조 전등.전열)"/>
      <sheetName val="산출조서(18. 옥외 약전 및 방송)"/>
      <sheetName val="산출조서(19. 각동 약전 및 방송)"/>
      <sheetName val="견적갑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5"/>
      <sheetName val="한전 수탁비 계산 내역"/>
      <sheetName val="CUBICLE설치비 일위대가 "/>
      <sheetName val="9811"/>
      <sheetName val="NFB"/>
      <sheetName val="원가계산서 "/>
      <sheetName val="고용보험료"/>
      <sheetName val="예산내역서"/>
      <sheetName val="9509"/>
      <sheetName val="배수내역"/>
      <sheetName val="공내역"/>
      <sheetName val="일위_파일"/>
      <sheetName val="산수배수"/>
      <sheetName val="1,2공구원가계산서"/>
      <sheetName val="2공구산출내역"/>
      <sheetName val="1공구산출내역서"/>
      <sheetName val="투찰내역"/>
      <sheetName val="작업일보"/>
      <sheetName val="표준계약서"/>
      <sheetName val="본선 토공 분배표"/>
      <sheetName val="1.토공"/>
      <sheetName val="장비"/>
      <sheetName val="BID"/>
      <sheetName val="부하계산서"/>
      <sheetName val="부하(성남)"/>
      <sheetName val="하수급견적대비"/>
      <sheetName val="산근1"/>
      <sheetName val="지급자재"/>
      <sheetName val="관리,공감"/>
      <sheetName val="입찰"/>
      <sheetName val="설계내역"/>
      <sheetName val="소야공정계획표"/>
      <sheetName val="자재대"/>
      <sheetName val="현경"/>
      <sheetName val="간선계산"/>
      <sheetName val="점수계산1-2"/>
      <sheetName val="전화번호DATA (2001)"/>
      <sheetName val="A-4"/>
      <sheetName val="노무"/>
      <sheetName val="자압"/>
      <sheetName val="주형"/>
      <sheetName val="자재"/>
      <sheetName val="공사비예산서(토목분)"/>
      <sheetName val="공  종  별  집  계  표"/>
      <sheetName val="일  위  대  가  목  록"/>
      <sheetName val="일 위 대 가 표"/>
      <sheetName val="단  가  대  비  표"/>
      <sheetName val="연습"/>
      <sheetName val="건축내역"/>
      <sheetName val="본지점중"/>
      <sheetName val="단위가격 "/>
      <sheetName val="일위집계표"/>
      <sheetName val="참조"/>
      <sheetName val="Sheet1 (2)"/>
      <sheetName val="횡배수관집현황(2공구)"/>
      <sheetName val="PAD TR보호대기초"/>
      <sheetName val="HANDHOLE(2)"/>
      <sheetName val="일위대가(계측기설치)"/>
      <sheetName val="96보완계획7.12"/>
      <sheetName val="업무처리전"/>
      <sheetName val="토적"/>
      <sheetName val="Sheet2"/>
      <sheetName val="매립"/>
      <sheetName val="98수문일위"/>
      <sheetName val="총괄내역서"/>
      <sheetName val="중기비"/>
      <sheetName val="입상내역"/>
      <sheetName val="상 부"/>
      <sheetName val="8.PILE  (돌출)"/>
      <sheetName val="여과지동"/>
      <sheetName val="수지예산서(세부) (2)"/>
      <sheetName val="양수장내역"/>
      <sheetName val="양수장"/>
      <sheetName val="대치판정"/>
      <sheetName val="샌딩 에폭시 도장"/>
      <sheetName val="1호맨홀토공"/>
      <sheetName val="가공비"/>
      <sheetName val="원가계산서(집계)"/>
      <sheetName val="일위"/>
      <sheetName val="갑지"/>
      <sheetName val="현산지구200420"/>
      <sheetName val="SG"/>
      <sheetName val="날개벽(시점좌측)"/>
      <sheetName val="참조자료"/>
      <sheetName val="전선 및 전선관"/>
      <sheetName val="조건표"/>
      <sheetName val="천방교접속"/>
      <sheetName val="견적대비"/>
      <sheetName val="변경집계표"/>
      <sheetName val="설계내역서"/>
      <sheetName val="INPUT"/>
      <sheetName val="일위대가목차"/>
      <sheetName val="6PILE  (돌출)"/>
      <sheetName val="기존구조물철거집계계표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단가산출"/>
      <sheetName val="청하배수"/>
      <sheetName val="반중력식옹벽"/>
      <sheetName val="설계명세서"/>
      <sheetName val="예산명세서"/>
      <sheetName val="자료입력"/>
      <sheetName val="설치중량_"/>
      <sheetName val="수문일위_"/>
      <sheetName val="계산근거"/>
      <sheetName val="200"/>
      <sheetName val="당초명세(평)"/>
      <sheetName val="건축"/>
      <sheetName val="건축-물가변동"/>
      <sheetName val="일반문틀 설치"/>
      <sheetName val="스텐문틀설치"/>
      <sheetName val="주beam"/>
      <sheetName val="1.설계조건"/>
      <sheetName val="관급수량총"/>
      <sheetName val="설계조건"/>
      <sheetName val="안정계산"/>
      <sheetName val="단면검토"/>
      <sheetName val="안정검토"/>
      <sheetName val="MOTOR"/>
      <sheetName val="MACRO(MCC)"/>
      <sheetName val="M-EQPT-Z"/>
      <sheetName val="석탄2.3물량"/>
      <sheetName val="수문일위(2012)"/>
      <sheetName val="공장유"/>
      <sheetName val="계화총괄"/>
      <sheetName val="계화배수(3대)"/>
      <sheetName val="공통"/>
      <sheetName val="자재단가비교표"/>
      <sheetName val="CAT_5"/>
      <sheetName val="기계경비일람"/>
      <sheetName val="지장물C"/>
      <sheetName val="계화배수"/>
      <sheetName val="Y-WORK"/>
      <sheetName val="공문"/>
      <sheetName val="기기리스트"/>
      <sheetName val="장문교(대전)"/>
      <sheetName val="주재료비"/>
      <sheetName val="단가일람"/>
      <sheetName val="단가산출내역(노임부분수정)"/>
      <sheetName val="공통비총괄표"/>
      <sheetName val="재개발"/>
      <sheetName val="토총괄 (2)"/>
      <sheetName val="음봉방향"/>
      <sheetName val="원형1호맨홀토공수량"/>
      <sheetName val="내역서1"/>
      <sheetName val="차액보증"/>
      <sheetName val="자재견적_(대왕)_(2)"/>
      <sheetName val="D-623D"/>
      <sheetName val="약품공급2"/>
      <sheetName val="경비2내역"/>
      <sheetName val="국내"/>
      <sheetName val="1NYS(당)"/>
      <sheetName val="원가계산서"/>
      <sheetName val="아파트 "/>
      <sheetName val="A(Rev.3)"/>
      <sheetName val="Macro"/>
      <sheetName val="Taux"/>
      <sheetName val="입력시트"/>
      <sheetName val="3.하중산정4.지지력"/>
      <sheetName val="단가산출서(표지)"/>
      <sheetName val="목차"/>
      <sheetName val="요율산출"/>
      <sheetName val="공종별예산조사"/>
      <sheetName val="수량산출서"/>
      <sheetName val="터파기,맨홀"/>
      <sheetName val="1공구8.개소"/>
      <sheetName val="운반"/>
      <sheetName val="운반산출"/>
      <sheetName val="작업부산물수량"/>
      <sheetName val="산업폐기물"/>
      <sheetName val="조립식 가설건물"/>
      <sheetName val="감독차량유지"/>
      <sheetName val="실행내역서"/>
      <sheetName val="2000년1차"/>
      <sheetName val="굴화내역"/>
      <sheetName val="굴화적격"/>
      <sheetName val="재료노무비율"/>
      <sheetName val="설계단가"/>
      <sheetName val="아파트내역"/>
      <sheetName val="48일위"/>
      <sheetName val="48수량"/>
      <sheetName val="22수량"/>
      <sheetName val="49일위"/>
      <sheetName val="22일위"/>
      <sheetName val="49수량"/>
      <sheetName val="증감내역서"/>
      <sheetName val="국공유지및사유지"/>
      <sheetName val="수량이동"/>
      <sheetName val="COPING-1"/>
      <sheetName val="역T형교대-2수량"/>
      <sheetName val="공사비증감"/>
      <sheetName val="기자재비"/>
      <sheetName val="EP0618"/>
      <sheetName val="포장물량집계"/>
      <sheetName val="가도공"/>
      <sheetName val="분전함신설"/>
      <sheetName val="접지1종"/>
      <sheetName val="충돌 내용"/>
      <sheetName val="자재일위(경)"/>
      <sheetName val="공사비내역서"/>
      <sheetName val="산근터빈"/>
      <sheetName val="정공공사"/>
      <sheetName val="기계경비(시간당)"/>
      <sheetName val="램머"/>
      <sheetName val="단가조사"/>
      <sheetName val="Baby일위대가"/>
      <sheetName val="조건"/>
      <sheetName val="전체도급"/>
      <sheetName val="부대대비"/>
      <sheetName val="냉연집계"/>
      <sheetName val="1-1"/>
      <sheetName val="토공총괄표"/>
      <sheetName val="산출내역서집계표"/>
      <sheetName val="1공구 건정토건 철콘"/>
      <sheetName val="2공구하도급내역서"/>
      <sheetName val="토량1-1"/>
      <sheetName val="적현로"/>
      <sheetName val="변경내역서"/>
      <sheetName val="수목단가"/>
      <sheetName val="시설수량표"/>
      <sheetName val="식재수량표"/>
      <sheetName val="전체"/>
      <sheetName val="관급자재"/>
      <sheetName val="제경비"/>
      <sheetName val="초기화면"/>
      <sheetName val="토공사"/>
      <sheetName val="정렬"/>
      <sheetName val="계약내역서"/>
      <sheetName val="직공비"/>
      <sheetName val="을"/>
      <sheetName val="TYPE-A"/>
      <sheetName val="3.공통공사대비"/>
      <sheetName val="견적"/>
      <sheetName val="각형맨홀"/>
      <sheetName val="수문보고"/>
      <sheetName val="b_balju_cho"/>
      <sheetName val="새공통"/>
      <sheetName val="화해(함평)"/>
      <sheetName val="화해(장성)"/>
      <sheetName val="준검 내역서"/>
      <sheetName val="이설도로유용토"/>
      <sheetName val="인부신상자료"/>
      <sheetName val="BLOCK(1)"/>
      <sheetName val="위치조서"/>
      <sheetName val="Total"/>
      <sheetName val="제진기"/>
      <sheetName val="_x0000__x000c__x0000__x000c__x0000__x0000_耀僵䅛_x0000__x0000__x0000__x0000__x0001__x0000__x0000__x0000_‎ӥ_x001b__x0000__x000c__x0000__x000c__x0000_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/>
      <sheetData sheetId="418"/>
      <sheetData sheetId="419"/>
      <sheetData sheetId="420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6PILE  (돌출)"/>
      <sheetName val="Sheet1"/>
      <sheetName val="단면 (2)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집계표"/>
      <sheetName val="실행철강하도"/>
      <sheetName val="Sheet1"/>
      <sheetName val="입찰안"/>
      <sheetName val="원형1호맨홀토공수량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0000"/>
  </sheetPr>
  <dimension ref="A1:M41"/>
  <sheetViews>
    <sheetView view="pageBreakPreview" topLeftCell="A19" zoomScaleNormal="100" zoomScaleSheetLayoutView="100" workbookViewId="0">
      <selection activeCell="D7" sqref="D7"/>
    </sheetView>
  </sheetViews>
  <sheetFormatPr defaultColWidth="11.42578125" defaultRowHeight="13.5"/>
  <cols>
    <col min="1" max="2" width="10.7109375" style="92" customWidth="1"/>
    <col min="3" max="3" width="40.7109375" style="92" customWidth="1"/>
    <col min="4" max="5" width="30.7109375" style="92" customWidth="1"/>
    <col min="6" max="7" width="20.7109375" style="92" customWidth="1"/>
    <col min="8" max="8" width="4.28515625" style="92" customWidth="1"/>
    <col min="9" max="9" width="18.5703125" style="93" customWidth="1"/>
    <col min="10" max="10" width="18.5703125" style="94" customWidth="1"/>
    <col min="11" max="11" width="13.28515625" style="92" bestFit="1" customWidth="1"/>
    <col min="12" max="16384" width="11.42578125" style="92"/>
  </cols>
  <sheetData>
    <row r="1" spans="1:12" ht="15" customHeight="1">
      <c r="A1" s="174" t="s">
        <v>104</v>
      </c>
      <c r="B1" s="174"/>
      <c r="C1" s="174"/>
      <c r="D1" s="174"/>
      <c r="E1" s="174"/>
      <c r="F1" s="174"/>
      <c r="G1" s="174"/>
    </row>
    <row r="2" spans="1:12" ht="14.25" customHeight="1" thickBot="1">
      <c r="A2" s="95" t="s">
        <v>105</v>
      </c>
      <c r="B2" s="96" t="e">
        <f>#REF!</f>
        <v>#REF!</v>
      </c>
      <c r="C2" s="97"/>
      <c r="D2" s="98"/>
      <c r="E2" s="99"/>
      <c r="F2" s="100"/>
      <c r="G2" s="99"/>
    </row>
    <row r="3" spans="1:12" ht="14.25" customHeight="1">
      <c r="A3" s="175" t="s">
        <v>106</v>
      </c>
      <c r="B3" s="176"/>
      <c r="C3" s="101" t="s">
        <v>83</v>
      </c>
      <c r="D3" s="101" t="s">
        <v>84</v>
      </c>
      <c r="E3" s="101" t="s">
        <v>85</v>
      </c>
      <c r="F3" s="177" t="s">
        <v>107</v>
      </c>
      <c r="G3" s="178"/>
      <c r="I3" s="102"/>
      <c r="J3" s="82"/>
    </row>
    <row r="4" spans="1:12" ht="18" customHeight="1">
      <c r="A4" s="179" t="s">
        <v>108</v>
      </c>
      <c r="B4" s="182" t="s">
        <v>109</v>
      </c>
      <c r="C4" s="103" t="s">
        <v>110</v>
      </c>
      <c r="D4" s="104" cm="1">
        <f t="array" ref="D4:E4">'집계표 (총괄)'!E24:F24</f>
        <v>0</v>
      </c>
      <c r="E4" s="105">
        <v>0</v>
      </c>
      <c r="F4" s="106"/>
      <c r="G4" s="107"/>
      <c r="I4" s="108"/>
      <c r="J4" s="81"/>
    </row>
    <row r="5" spans="1:12" ht="18" customHeight="1">
      <c r="A5" s="180"/>
      <c r="B5" s="183"/>
      <c r="C5" s="103" t="s">
        <v>111</v>
      </c>
      <c r="D5" s="109"/>
      <c r="E5" s="105"/>
      <c r="F5" s="106"/>
      <c r="G5" s="107"/>
      <c r="I5" s="108"/>
      <c r="J5" s="81"/>
    </row>
    <row r="6" spans="1:12" ht="18" customHeight="1">
      <c r="A6" s="180"/>
      <c r="B6" s="184"/>
      <c r="C6" s="103" t="s">
        <v>86</v>
      </c>
      <c r="D6" s="109">
        <f>D4+D5</f>
        <v>0</v>
      </c>
      <c r="E6" s="105"/>
      <c r="F6" s="106"/>
      <c r="G6" s="107"/>
      <c r="I6" s="110"/>
      <c r="J6" s="81"/>
    </row>
    <row r="7" spans="1:12" ht="18" customHeight="1">
      <c r="A7" s="180"/>
      <c r="B7" s="182" t="s">
        <v>112</v>
      </c>
      <c r="C7" s="103" t="s">
        <v>113</v>
      </c>
      <c r="D7" s="104" cm="1">
        <f t="array" ref="D7:E7">'집계표 (총괄)'!G24:H24</f>
        <v>0</v>
      </c>
      <c r="E7" s="105">
        <v>0</v>
      </c>
      <c r="F7" s="106"/>
      <c r="G7" s="107"/>
      <c r="I7" s="108"/>
      <c r="J7" s="81"/>
    </row>
    <row r="8" spans="1:12" ht="18" customHeight="1">
      <c r="A8" s="180"/>
      <c r="B8" s="183"/>
      <c r="C8" s="103" t="s">
        <v>114</v>
      </c>
      <c r="D8" s="109">
        <f>INT(D7*G8)</f>
        <v>0</v>
      </c>
      <c r="E8" s="105"/>
      <c r="F8" s="111" t="s">
        <v>87</v>
      </c>
      <c r="G8" s="112">
        <f>J4</f>
        <v>0</v>
      </c>
      <c r="I8" s="108"/>
      <c r="J8" s="81"/>
    </row>
    <row r="9" spans="1:12" ht="18" customHeight="1">
      <c r="A9" s="180"/>
      <c r="B9" s="184"/>
      <c r="C9" s="103" t="s">
        <v>86</v>
      </c>
      <c r="D9" s="109"/>
      <c r="E9" s="105"/>
      <c r="F9" s="113"/>
      <c r="G9" s="107"/>
      <c r="I9" s="108"/>
      <c r="J9" s="81"/>
    </row>
    <row r="10" spans="1:12" ht="18" customHeight="1">
      <c r="A10" s="180"/>
      <c r="B10" s="182" t="s">
        <v>115</v>
      </c>
      <c r="C10" s="103" t="s">
        <v>116</v>
      </c>
      <c r="D10" s="109"/>
      <c r="E10" s="105"/>
      <c r="F10" s="113"/>
      <c r="G10" s="107"/>
      <c r="I10" s="108"/>
      <c r="J10" s="81"/>
      <c r="L10" s="114"/>
    </row>
    <row r="11" spans="1:12" ht="18" customHeight="1">
      <c r="A11" s="180"/>
      <c r="B11" s="183"/>
      <c r="C11" s="103" t="s">
        <v>117</v>
      </c>
      <c r="D11" s="109"/>
      <c r="E11" s="105"/>
      <c r="F11" s="113"/>
      <c r="G11" s="107"/>
      <c r="I11" s="108"/>
      <c r="J11" s="81"/>
    </row>
    <row r="12" spans="1:12" ht="18" customHeight="1">
      <c r="A12" s="180"/>
      <c r="B12" s="183"/>
      <c r="C12" s="103" t="s">
        <v>118</v>
      </c>
      <c r="D12" s="104" cm="1">
        <f t="array" ref="D12:E12">'집계표 (총괄)'!I24:J24</f>
        <v>0</v>
      </c>
      <c r="E12" s="105">
        <v>0</v>
      </c>
      <c r="F12" s="113"/>
      <c r="G12" s="107"/>
      <c r="I12" s="108"/>
      <c r="J12" s="81"/>
    </row>
    <row r="13" spans="1:12" ht="18" customHeight="1">
      <c r="A13" s="180"/>
      <c r="B13" s="183"/>
      <c r="C13" s="103" t="s">
        <v>119</v>
      </c>
      <c r="D13" s="109">
        <f>D12+D11</f>
        <v>0</v>
      </c>
      <c r="E13" s="105"/>
      <c r="F13" s="113"/>
      <c r="G13" s="107"/>
      <c r="I13" s="102"/>
      <c r="J13" s="82"/>
    </row>
    <row r="14" spans="1:12" ht="18" customHeight="1">
      <c r="A14" s="180"/>
      <c r="B14" s="183"/>
      <c r="C14" s="103" t="s">
        <v>120</v>
      </c>
      <c r="D14" s="109">
        <f>INT(D7*G14)</f>
        <v>0</v>
      </c>
      <c r="E14" s="105"/>
      <c r="F14" s="111" t="s">
        <v>87</v>
      </c>
      <c r="G14" s="115">
        <f t="shared" ref="G14:G19" si="0">J5</f>
        <v>0</v>
      </c>
      <c r="I14" s="116"/>
      <c r="J14" s="82"/>
      <c r="L14" s="114"/>
    </row>
    <row r="15" spans="1:12" ht="18" customHeight="1">
      <c r="A15" s="180"/>
      <c r="B15" s="183"/>
      <c r="C15" s="103" t="s">
        <v>121</v>
      </c>
      <c r="D15" s="109">
        <f>INT(D14*G15)</f>
        <v>0</v>
      </c>
      <c r="E15" s="105"/>
      <c r="F15" s="111" t="s">
        <v>122</v>
      </c>
      <c r="G15" s="112">
        <f t="shared" si="0"/>
        <v>0</v>
      </c>
      <c r="I15" s="116"/>
      <c r="J15" s="141"/>
      <c r="K15" s="117"/>
    </row>
    <row r="16" spans="1:12" ht="18" customHeight="1">
      <c r="A16" s="180"/>
      <c r="B16" s="183"/>
      <c r="C16" s="103" t="s">
        <v>123</v>
      </c>
      <c r="D16" s="109">
        <f>INT(D7*G16)</f>
        <v>0</v>
      </c>
      <c r="E16" s="105"/>
      <c r="F16" s="111" t="s">
        <v>87</v>
      </c>
      <c r="G16" s="112">
        <f t="shared" si="0"/>
        <v>0</v>
      </c>
    </row>
    <row r="17" spans="1:13" ht="18" customHeight="1">
      <c r="A17" s="180"/>
      <c r="B17" s="183"/>
      <c r="C17" s="103" t="s">
        <v>124</v>
      </c>
      <c r="D17" s="109">
        <f>INT(D9*G17)</f>
        <v>0</v>
      </c>
      <c r="E17" s="105"/>
      <c r="F17" s="111" t="s">
        <v>88</v>
      </c>
      <c r="G17" s="112">
        <f t="shared" si="0"/>
        <v>0</v>
      </c>
      <c r="I17" s="118"/>
      <c r="J17" s="119"/>
      <c r="K17" s="120"/>
      <c r="L17" s="121"/>
      <c r="M17" s="122"/>
    </row>
    <row r="18" spans="1:13" ht="18" customHeight="1">
      <c r="A18" s="180"/>
      <c r="B18" s="183"/>
      <c r="C18" s="103" t="s">
        <v>125</v>
      </c>
      <c r="D18" s="109">
        <f>INT(D9*G18)</f>
        <v>0</v>
      </c>
      <c r="E18" s="105"/>
      <c r="F18" s="111" t="s">
        <v>88</v>
      </c>
      <c r="G18" s="112">
        <f t="shared" si="0"/>
        <v>0</v>
      </c>
      <c r="I18" s="42"/>
      <c r="J18" s="42"/>
      <c r="K18" s="42"/>
      <c r="L18" s="119"/>
      <c r="M18" s="120"/>
    </row>
    <row r="19" spans="1:13" ht="18" customHeight="1">
      <c r="A19" s="180"/>
      <c r="B19" s="183"/>
      <c r="C19" s="103" t="s">
        <v>240</v>
      </c>
      <c r="D19" s="109">
        <f>MIN(I19,K19)</f>
        <v>0</v>
      </c>
      <c r="E19" s="105"/>
      <c r="F19" s="123" t="s">
        <v>126</v>
      </c>
      <c r="G19" s="115">
        <f t="shared" si="0"/>
        <v>0</v>
      </c>
      <c r="I19" s="124"/>
      <c r="J19" s="124"/>
      <c r="K19" s="124"/>
      <c r="L19" s="185"/>
      <c r="M19" s="186"/>
    </row>
    <row r="20" spans="1:13" ht="18" customHeight="1">
      <c r="A20" s="180"/>
      <c r="B20" s="183"/>
      <c r="C20" s="103" t="s">
        <v>127</v>
      </c>
      <c r="D20" s="109">
        <f>D7*G20</f>
        <v>0</v>
      </c>
      <c r="E20" s="105"/>
      <c r="F20" s="125" t="s">
        <v>128</v>
      </c>
      <c r="G20" s="126">
        <f>J14</f>
        <v>0</v>
      </c>
      <c r="I20" s="124"/>
      <c r="J20" s="127"/>
      <c r="K20" s="124"/>
      <c r="L20" s="185"/>
      <c r="M20" s="186"/>
    </row>
    <row r="21" spans="1:13" ht="18" customHeight="1">
      <c r="A21" s="180"/>
      <c r="B21" s="183"/>
      <c r="C21" s="103" t="s">
        <v>129</v>
      </c>
      <c r="D21" s="109">
        <f>SUM(D14:D20)</f>
        <v>0</v>
      </c>
      <c r="E21" s="105"/>
      <c r="F21" s="113"/>
      <c r="G21" s="107"/>
      <c r="I21" s="128"/>
      <c r="J21" s="129"/>
    </row>
    <row r="22" spans="1:13" ht="18" customHeight="1">
      <c r="A22" s="180"/>
      <c r="B22" s="183"/>
      <c r="C22" s="103" t="s">
        <v>130</v>
      </c>
      <c r="D22" s="109">
        <f>INT((D6+D9)*G22)</f>
        <v>0</v>
      </c>
      <c r="E22" s="105"/>
      <c r="F22" s="111" t="s">
        <v>89</v>
      </c>
      <c r="G22" s="112">
        <f>J11</f>
        <v>0</v>
      </c>
      <c r="I22" s="128"/>
      <c r="J22" s="129"/>
    </row>
    <row r="23" spans="1:13" ht="18" customHeight="1">
      <c r="A23" s="180"/>
      <c r="B23" s="183"/>
      <c r="C23" s="103" t="s">
        <v>90</v>
      </c>
      <c r="D23" s="109">
        <f>D22</f>
        <v>0</v>
      </c>
      <c r="E23" s="105"/>
      <c r="F23" s="113"/>
      <c r="G23" s="107"/>
      <c r="I23" s="128"/>
      <c r="J23" s="129"/>
    </row>
    <row r="24" spans="1:13" ht="18" customHeight="1">
      <c r="A24" s="181"/>
      <c r="B24" s="184"/>
      <c r="C24" s="103" t="s">
        <v>86</v>
      </c>
      <c r="D24" s="109">
        <f>D13+D21+D23</f>
        <v>0</v>
      </c>
      <c r="E24" s="105"/>
      <c r="F24" s="187" t="s">
        <v>131</v>
      </c>
      <c r="G24" s="188"/>
      <c r="I24" s="128"/>
      <c r="J24" s="129"/>
    </row>
    <row r="25" spans="1:13" ht="18" customHeight="1">
      <c r="A25" s="171" t="s">
        <v>91</v>
      </c>
      <c r="B25" s="172"/>
      <c r="C25" s="173"/>
      <c r="D25" s="109"/>
      <c r="E25" s="105"/>
      <c r="F25" s="189" t="s">
        <v>92</v>
      </c>
      <c r="G25" s="190"/>
      <c r="I25" s="128"/>
      <c r="J25" s="129"/>
    </row>
    <row r="26" spans="1:13" ht="18" customHeight="1">
      <c r="A26" s="171" t="s">
        <v>93</v>
      </c>
      <c r="B26" s="172"/>
      <c r="C26" s="173"/>
      <c r="D26" s="109">
        <f>INT(D25*G26)</f>
        <v>0</v>
      </c>
      <c r="E26" s="105"/>
      <c r="F26" s="111" t="s">
        <v>94</v>
      </c>
      <c r="G26" s="112">
        <f>J12</f>
        <v>0</v>
      </c>
      <c r="I26" s="129"/>
      <c r="J26" s="129"/>
    </row>
    <row r="27" spans="1:13" ht="18" customHeight="1">
      <c r="A27" s="171" t="s">
        <v>259</v>
      </c>
      <c r="B27" s="172"/>
      <c r="C27" s="173"/>
      <c r="D27" s="109">
        <f>INT((D9+D24+D26)*G27)</f>
        <v>0</v>
      </c>
      <c r="E27" s="105"/>
      <c r="F27" s="130" t="s">
        <v>95</v>
      </c>
      <c r="G27" s="112">
        <f>J13</f>
        <v>0</v>
      </c>
      <c r="I27" s="129"/>
      <c r="J27" s="129"/>
    </row>
    <row r="28" spans="1:13" ht="18" customHeight="1">
      <c r="A28" s="171" t="s">
        <v>257</v>
      </c>
      <c r="B28" s="172"/>
      <c r="C28" s="173"/>
      <c r="D28" s="109"/>
      <c r="E28" s="105"/>
      <c r="F28" s="189"/>
      <c r="G28" s="190"/>
      <c r="I28" s="129"/>
      <c r="J28" s="129"/>
    </row>
    <row r="29" spans="1:13" ht="18" customHeight="1">
      <c r="A29" s="171" t="s">
        <v>258</v>
      </c>
      <c r="B29" s="172"/>
      <c r="C29" s="173"/>
      <c r="D29" s="109"/>
      <c r="E29" s="105"/>
      <c r="F29" s="189"/>
      <c r="G29" s="190"/>
      <c r="I29" s="129"/>
      <c r="J29" s="129"/>
    </row>
    <row r="30" spans="1:13" ht="18" customHeight="1">
      <c r="A30" s="171" t="s">
        <v>260</v>
      </c>
      <c r="B30" s="172"/>
      <c r="C30" s="173"/>
      <c r="D30" s="109"/>
      <c r="E30" s="105"/>
      <c r="F30" s="113"/>
      <c r="G30" s="107"/>
      <c r="I30" s="129"/>
      <c r="J30" s="129"/>
    </row>
    <row r="31" spans="1:13" s="117" customFormat="1" ht="18" customHeight="1">
      <c r="A31" s="171" t="s">
        <v>132</v>
      </c>
      <c r="B31" s="172"/>
      <c r="C31" s="173"/>
      <c r="D31" s="109">
        <f>D30*G31</f>
        <v>0</v>
      </c>
      <c r="E31" s="105"/>
      <c r="F31" s="113" t="s">
        <v>261</v>
      </c>
      <c r="G31" s="131">
        <f>J15</f>
        <v>0</v>
      </c>
      <c r="I31" s="132"/>
      <c r="J31" s="132"/>
    </row>
    <row r="32" spans="1:13" ht="18" customHeight="1">
      <c r="A32" s="171" t="s">
        <v>133</v>
      </c>
      <c r="B32" s="172"/>
      <c r="C32" s="173"/>
      <c r="D32" s="109"/>
      <c r="E32" s="105"/>
      <c r="F32" s="113"/>
      <c r="G32" s="107"/>
      <c r="I32" s="129"/>
      <c r="J32" s="129"/>
    </row>
    <row r="33" spans="1:10" ht="18" customHeight="1">
      <c r="A33" s="171" t="s">
        <v>134</v>
      </c>
      <c r="B33" s="172"/>
      <c r="C33" s="173"/>
      <c r="D33" s="109">
        <f>INT(D32*G33)</f>
        <v>0</v>
      </c>
      <c r="E33" s="105"/>
      <c r="F33" s="113" t="s">
        <v>135</v>
      </c>
      <c r="G33" s="126">
        <v>0.1</v>
      </c>
      <c r="I33" s="128"/>
      <c r="J33" s="129"/>
    </row>
    <row r="34" spans="1:10" ht="18" customHeight="1">
      <c r="A34" s="171" t="s">
        <v>136</v>
      </c>
      <c r="B34" s="172"/>
      <c r="C34" s="172"/>
      <c r="D34" s="133">
        <f>ROUNDDOWN(D32+D33,-3)</f>
        <v>0</v>
      </c>
      <c r="E34" s="134" t="s">
        <v>137</v>
      </c>
      <c r="F34" s="135"/>
      <c r="G34" s="136"/>
      <c r="I34" s="128"/>
      <c r="J34" s="129"/>
    </row>
    <row r="35" spans="1:10" ht="18" customHeight="1" thickBot="1">
      <c r="A35" s="191" t="s">
        <v>138</v>
      </c>
      <c r="B35" s="192"/>
      <c r="C35" s="192"/>
      <c r="D35" s="137">
        <f>TRUNC(SUM(D34:D34),0)</f>
        <v>0</v>
      </c>
      <c r="E35" s="138"/>
      <c r="F35" s="193" t="s">
        <v>139</v>
      </c>
      <c r="G35" s="194"/>
      <c r="I35" s="139"/>
    </row>
    <row r="39" spans="1:10">
      <c r="D39" s="140"/>
    </row>
    <row r="40" spans="1:10">
      <c r="D40" s="140"/>
    </row>
    <row r="41" spans="1:10">
      <c r="D41" s="140"/>
    </row>
  </sheetData>
  <mergeCells count="25">
    <mergeCell ref="A35:C35"/>
    <mergeCell ref="F35:G35"/>
    <mergeCell ref="A27:C27"/>
    <mergeCell ref="A29:C29"/>
    <mergeCell ref="A31:C31"/>
    <mergeCell ref="A32:C32"/>
    <mergeCell ref="A33:C33"/>
    <mergeCell ref="A34:C34"/>
    <mergeCell ref="A28:C28"/>
    <mergeCell ref="F28:G28"/>
    <mergeCell ref="F29:G29"/>
    <mergeCell ref="A30:C30"/>
    <mergeCell ref="L19:M19"/>
    <mergeCell ref="L20:M20"/>
    <mergeCell ref="F24:G24"/>
    <mergeCell ref="A25:C25"/>
    <mergeCell ref="F25:G25"/>
    <mergeCell ref="A26:C26"/>
    <mergeCell ref="A1:G1"/>
    <mergeCell ref="A3:B3"/>
    <mergeCell ref="F3:G3"/>
    <mergeCell ref="A4:A24"/>
    <mergeCell ref="B4:B6"/>
    <mergeCell ref="B7:B9"/>
    <mergeCell ref="B10:B24"/>
  </mergeCells>
  <phoneticPr fontId="2" type="noConversion"/>
  <printOptions horizontalCentered="1" verticalCentered="1"/>
  <pageMargins left="0.98425196850393704" right="0.78740157480314965" top="0.39370078740157483" bottom="0.31" header="0.31496062992125984" footer="0.31496062992125984"/>
  <pageSetup paperSize="9" scale="85" orientation="landscape" horizont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G130"/>
  <sheetViews>
    <sheetView tabSelected="1" view="pageBreakPreview" zoomScaleNormal="100" workbookViewId="0">
      <pane xSplit="1" ySplit="3" topLeftCell="B17" activePane="bottomRight" state="frozen"/>
      <selection activeCell="G30" sqref="G30"/>
      <selection pane="topRight" activeCell="G30" sqref="G30"/>
      <selection pane="bottomLeft" activeCell="G30" sqref="G30"/>
      <selection pane="bottomRight" activeCell="K42" sqref="K42"/>
    </sheetView>
  </sheetViews>
  <sheetFormatPr defaultColWidth="10.28515625" defaultRowHeight="20.100000000000001" customHeight="1"/>
  <cols>
    <col min="1" max="1" width="7.42578125" style="144" bestFit="1" customWidth="1"/>
    <col min="2" max="2" width="24.140625" style="144" bestFit="1" customWidth="1"/>
    <col min="3" max="3" width="6.5703125" style="144" bestFit="1" customWidth="1"/>
    <col min="4" max="4" width="20.140625" style="167" customWidth="1"/>
    <col min="5" max="7" width="20.140625" style="144" customWidth="1"/>
    <col min="8" max="16384" width="10.28515625" style="144"/>
  </cols>
  <sheetData>
    <row r="1" spans="1:7" ht="50.25" customHeight="1">
      <c r="A1" s="211" t="s">
        <v>142</v>
      </c>
      <c r="B1" s="211"/>
      <c r="C1" s="211"/>
      <c r="D1" s="211"/>
      <c r="E1" s="211"/>
      <c r="F1" s="211"/>
      <c r="G1" s="211"/>
    </row>
    <row r="2" spans="1:7" ht="20.25" customHeight="1">
      <c r="A2" s="212" t="s">
        <v>143</v>
      </c>
      <c r="B2" s="214" t="s">
        <v>144</v>
      </c>
      <c r="C2" s="145"/>
      <c r="D2" s="216" t="s">
        <v>145</v>
      </c>
      <c r="E2" s="216"/>
      <c r="F2" s="216"/>
      <c r="G2" s="217"/>
    </row>
    <row r="3" spans="1:7" ht="24" customHeight="1">
      <c r="A3" s="213"/>
      <c r="B3" s="215"/>
      <c r="C3" s="146" t="s">
        <v>146</v>
      </c>
      <c r="D3" s="147" t="s">
        <v>147</v>
      </c>
      <c r="E3" s="148" t="s">
        <v>148</v>
      </c>
      <c r="F3" s="149" t="s">
        <v>149</v>
      </c>
      <c r="G3" s="149" t="s">
        <v>150</v>
      </c>
    </row>
    <row r="4" spans="1:7" ht="17.25">
      <c r="A4" s="150"/>
      <c r="B4" s="150" t="s">
        <v>70</v>
      </c>
      <c r="C4" s="151" t="s">
        <v>29</v>
      </c>
      <c r="D4" s="152">
        <v>208713</v>
      </c>
      <c r="E4" s="153">
        <v>204626</v>
      </c>
      <c r="F4" s="153">
        <v>197546</v>
      </c>
      <c r="G4" s="153">
        <v>191344</v>
      </c>
    </row>
    <row r="5" spans="1:7" s="157" customFormat="1" ht="17.25">
      <c r="A5" s="154"/>
      <c r="B5" s="154" t="s">
        <v>41</v>
      </c>
      <c r="C5" s="154" t="s">
        <v>29</v>
      </c>
      <c r="D5" s="155">
        <v>165545</v>
      </c>
      <c r="E5" s="156">
        <v>161858</v>
      </c>
      <c r="F5" s="156">
        <v>157068</v>
      </c>
      <c r="G5" s="156">
        <v>153671</v>
      </c>
    </row>
    <row r="6" spans="1:7" s="157" customFormat="1" ht="17.25">
      <c r="A6" s="154"/>
      <c r="B6" s="154" t="s">
        <v>40</v>
      </c>
      <c r="C6" s="154" t="s">
        <v>29</v>
      </c>
      <c r="D6" s="155">
        <v>214222</v>
      </c>
      <c r="E6" s="156">
        <v>208527</v>
      </c>
      <c r="F6" s="156">
        <v>197450</v>
      </c>
      <c r="G6" s="156">
        <v>192375</v>
      </c>
    </row>
    <row r="7" spans="1:7" ht="17.25">
      <c r="A7" s="150"/>
      <c r="B7" s="150" t="s">
        <v>151</v>
      </c>
      <c r="C7" s="150" t="s">
        <v>13</v>
      </c>
      <c r="D7" s="155">
        <v>176618</v>
      </c>
      <c r="E7" s="158">
        <v>171630</v>
      </c>
      <c r="F7" s="158">
        <v>165635</v>
      </c>
      <c r="G7" s="158">
        <v>162577</v>
      </c>
    </row>
    <row r="8" spans="1:7" ht="17.25">
      <c r="A8" s="150"/>
      <c r="B8" s="150" t="s">
        <v>152</v>
      </c>
      <c r="C8" s="150" t="s">
        <v>13</v>
      </c>
      <c r="D8" s="155">
        <v>223779</v>
      </c>
      <c r="E8" s="158">
        <v>217544</v>
      </c>
      <c r="F8" s="158">
        <v>209231</v>
      </c>
      <c r="G8" s="158">
        <v>207792</v>
      </c>
    </row>
    <row r="9" spans="1:7" ht="17.25">
      <c r="A9" s="150"/>
      <c r="B9" s="150" t="s">
        <v>46</v>
      </c>
      <c r="C9" s="150" t="s">
        <v>13</v>
      </c>
      <c r="D9" s="155">
        <v>280472</v>
      </c>
      <c r="E9" s="158">
        <v>281721</v>
      </c>
      <c r="F9" s="158">
        <v>278151</v>
      </c>
      <c r="G9" s="158">
        <v>269039</v>
      </c>
    </row>
    <row r="10" spans="1:7" ht="17.25">
      <c r="A10" s="150"/>
      <c r="B10" s="150" t="s">
        <v>69</v>
      </c>
      <c r="C10" s="150" t="s">
        <v>13</v>
      </c>
      <c r="D10" s="155">
        <v>274978</v>
      </c>
      <c r="E10" s="158">
        <v>274955</v>
      </c>
      <c r="F10" s="158">
        <v>259126</v>
      </c>
      <c r="G10" s="158">
        <v>246376</v>
      </c>
    </row>
    <row r="11" spans="1:7" ht="17.25">
      <c r="A11" s="150"/>
      <c r="B11" s="150" t="s">
        <v>77</v>
      </c>
      <c r="C11" s="150" t="s">
        <v>13</v>
      </c>
      <c r="D11" s="155">
        <v>260137</v>
      </c>
      <c r="E11" s="158">
        <v>261936</v>
      </c>
      <c r="F11" s="158">
        <v>252113</v>
      </c>
      <c r="G11" s="158">
        <v>240080</v>
      </c>
    </row>
    <row r="12" spans="1:7" ht="17.25">
      <c r="A12" s="150"/>
      <c r="B12" s="150" t="s">
        <v>38</v>
      </c>
      <c r="C12" s="150" t="s">
        <v>13</v>
      </c>
      <c r="D12" s="155">
        <v>233754</v>
      </c>
      <c r="E12" s="158">
        <v>230289</v>
      </c>
      <c r="F12" s="158">
        <v>223124</v>
      </c>
      <c r="G12" s="158">
        <v>211415</v>
      </c>
    </row>
    <row r="13" spans="1:7" ht="17.25">
      <c r="A13" s="150"/>
      <c r="B13" s="150" t="s">
        <v>153</v>
      </c>
      <c r="C13" s="150" t="s">
        <v>13</v>
      </c>
      <c r="D13" s="155">
        <v>211998</v>
      </c>
      <c r="E13" s="158">
        <v>208846</v>
      </c>
      <c r="F13" s="158">
        <v>202901</v>
      </c>
      <c r="G13" s="158">
        <v>193615</v>
      </c>
    </row>
    <row r="14" spans="1:7" ht="17.25">
      <c r="A14" s="150"/>
      <c r="B14" s="150" t="s">
        <v>154</v>
      </c>
      <c r="C14" s="150" t="s">
        <v>13</v>
      </c>
      <c r="D14" s="155">
        <v>243126</v>
      </c>
      <c r="E14" s="158">
        <v>238762</v>
      </c>
      <c r="F14" s="158">
        <v>230145</v>
      </c>
      <c r="G14" s="158">
        <v>216712</v>
      </c>
    </row>
    <row r="15" spans="1:7" ht="17.25">
      <c r="A15" s="150"/>
      <c r="B15" s="150" t="s">
        <v>39</v>
      </c>
      <c r="C15" s="150" t="s">
        <v>13</v>
      </c>
      <c r="D15" s="155">
        <v>267021</v>
      </c>
      <c r="E15" s="158">
        <v>262551</v>
      </c>
      <c r="F15" s="158">
        <v>249748</v>
      </c>
      <c r="G15" s="158">
        <v>238739</v>
      </c>
    </row>
    <row r="16" spans="1:7" ht="17.25">
      <c r="A16" s="150"/>
      <c r="B16" s="150" t="s">
        <v>64</v>
      </c>
      <c r="C16" s="150" t="s">
        <v>13</v>
      </c>
      <c r="D16" s="159">
        <v>261283</v>
      </c>
      <c r="E16" s="158">
        <v>255373</v>
      </c>
      <c r="F16" s="158">
        <v>245223</v>
      </c>
      <c r="G16" s="158">
        <v>235988</v>
      </c>
    </row>
    <row r="17" spans="1:7" ht="17.25">
      <c r="A17" s="150"/>
      <c r="B17" s="150" t="s">
        <v>155</v>
      </c>
      <c r="C17" s="150" t="s">
        <v>13</v>
      </c>
      <c r="D17" s="155">
        <v>223458</v>
      </c>
      <c r="E17" s="158">
        <v>220391</v>
      </c>
      <c r="F17" s="158">
        <v>212226</v>
      </c>
      <c r="G17" s="158">
        <v>199921</v>
      </c>
    </row>
    <row r="18" spans="1:7" ht="17.25">
      <c r="A18" s="150"/>
      <c r="B18" s="150" t="s">
        <v>156</v>
      </c>
      <c r="C18" s="150" t="s">
        <v>13</v>
      </c>
      <c r="D18" s="155">
        <v>210152</v>
      </c>
      <c r="E18" s="158">
        <v>207037</v>
      </c>
      <c r="F18" s="158">
        <v>194463</v>
      </c>
      <c r="G18" s="158">
        <v>189031</v>
      </c>
    </row>
    <row r="19" spans="1:7" ht="17.25">
      <c r="A19" s="150"/>
      <c r="B19" s="150" t="s">
        <v>157</v>
      </c>
      <c r="C19" s="150" t="s">
        <v>13</v>
      </c>
      <c r="D19" s="159">
        <v>254202</v>
      </c>
      <c r="E19" s="158">
        <v>246180</v>
      </c>
      <c r="F19" s="158">
        <v>236187</v>
      </c>
      <c r="G19" s="158">
        <v>226437</v>
      </c>
    </row>
    <row r="20" spans="1:7" ht="17.25">
      <c r="A20" s="150"/>
      <c r="B20" s="150" t="s">
        <v>158</v>
      </c>
      <c r="C20" s="150" t="s">
        <v>13</v>
      </c>
      <c r="D20" s="155">
        <v>229326</v>
      </c>
      <c r="E20" s="158">
        <v>220443</v>
      </c>
      <c r="F20" s="158">
        <v>210767</v>
      </c>
      <c r="G20" s="158">
        <v>208344</v>
      </c>
    </row>
    <row r="21" spans="1:7" ht="17.25">
      <c r="A21" s="150"/>
      <c r="B21" s="150" t="s">
        <v>159</v>
      </c>
      <c r="C21" s="150" t="s">
        <v>13</v>
      </c>
      <c r="D21" s="155">
        <v>205982</v>
      </c>
      <c r="E21" s="158">
        <v>201946</v>
      </c>
      <c r="F21" s="158">
        <v>194853</v>
      </c>
      <c r="G21" s="158">
        <v>192239</v>
      </c>
    </row>
    <row r="22" spans="1:7" ht="17.25">
      <c r="A22" s="150"/>
      <c r="B22" s="150" t="s">
        <v>160</v>
      </c>
      <c r="C22" s="150" t="s">
        <v>13</v>
      </c>
      <c r="D22" s="159">
        <v>258360</v>
      </c>
      <c r="E22" s="158">
        <v>255303</v>
      </c>
      <c r="F22" s="158">
        <v>237245</v>
      </c>
      <c r="G22" s="158">
        <v>232804</v>
      </c>
    </row>
    <row r="23" spans="1:7" ht="17.25">
      <c r="A23" s="150"/>
      <c r="B23" s="150" t="s">
        <v>161</v>
      </c>
      <c r="C23" s="150" t="s">
        <v>13</v>
      </c>
      <c r="D23" s="155">
        <v>379657</v>
      </c>
      <c r="E23" s="158">
        <v>362612</v>
      </c>
      <c r="F23" s="158">
        <v>346760</v>
      </c>
      <c r="G23" s="158">
        <v>323830</v>
      </c>
    </row>
    <row r="24" spans="1:7" ht="17.25">
      <c r="A24" s="150"/>
      <c r="B24" s="150" t="s">
        <v>162</v>
      </c>
      <c r="C24" s="150" t="s">
        <v>13</v>
      </c>
      <c r="D24" s="155">
        <v>260473</v>
      </c>
      <c r="E24" s="158">
        <v>250950</v>
      </c>
      <c r="F24" s="158">
        <v>242636</v>
      </c>
      <c r="G24" s="158">
        <v>233781</v>
      </c>
    </row>
    <row r="25" spans="1:7" ht="17.25">
      <c r="A25" s="150"/>
      <c r="B25" s="150" t="s">
        <v>163</v>
      </c>
      <c r="C25" s="150" t="s">
        <v>13</v>
      </c>
      <c r="D25" s="159">
        <v>240918</v>
      </c>
      <c r="E25" s="158">
        <v>240727</v>
      </c>
      <c r="F25" s="158">
        <v>232725</v>
      </c>
      <c r="G25" s="158">
        <v>227145</v>
      </c>
    </row>
    <row r="26" spans="1:7" ht="17.25">
      <c r="A26" s="150"/>
      <c r="B26" s="150" t="s">
        <v>68</v>
      </c>
      <c r="C26" s="150" t="s">
        <v>13</v>
      </c>
      <c r="D26" s="155">
        <v>268058</v>
      </c>
      <c r="E26" s="158">
        <v>267639</v>
      </c>
      <c r="F26" s="158">
        <v>254714</v>
      </c>
      <c r="G26" s="158">
        <v>242631</v>
      </c>
    </row>
    <row r="27" spans="1:7" ht="17.25">
      <c r="A27" s="150"/>
      <c r="B27" s="150" t="s">
        <v>164</v>
      </c>
      <c r="C27" s="150" t="s">
        <v>13</v>
      </c>
      <c r="D27" s="155">
        <v>248238</v>
      </c>
      <c r="E27" s="158">
        <v>242050</v>
      </c>
      <c r="F27" s="158">
        <v>236675</v>
      </c>
      <c r="G27" s="158">
        <v>234564</v>
      </c>
    </row>
    <row r="28" spans="1:7" ht="17.25">
      <c r="A28" s="150"/>
      <c r="B28" s="150" t="s">
        <v>165</v>
      </c>
      <c r="C28" s="150" t="s">
        <v>13</v>
      </c>
      <c r="D28" s="159">
        <v>247643</v>
      </c>
      <c r="E28" s="158">
        <v>241506</v>
      </c>
      <c r="F28" s="158">
        <v>235191</v>
      </c>
      <c r="G28" s="158">
        <v>229105</v>
      </c>
    </row>
    <row r="29" spans="1:7" ht="17.25">
      <c r="A29" s="150"/>
      <c r="B29" s="150" t="s">
        <v>166</v>
      </c>
      <c r="C29" s="150" t="s">
        <v>13</v>
      </c>
      <c r="D29" s="155">
        <v>212562</v>
      </c>
      <c r="E29" s="158">
        <v>206323</v>
      </c>
      <c r="F29" s="158">
        <v>199427</v>
      </c>
      <c r="G29" s="158">
        <v>191620</v>
      </c>
    </row>
    <row r="30" spans="1:7" ht="17.25">
      <c r="A30" s="150"/>
      <c r="B30" s="150" t="s">
        <v>62</v>
      </c>
      <c r="C30" s="150" t="s">
        <v>13</v>
      </c>
      <c r="D30" s="155">
        <v>266787</v>
      </c>
      <c r="E30" s="158">
        <v>256225</v>
      </c>
      <c r="F30" s="158">
        <v>251976</v>
      </c>
      <c r="G30" s="158">
        <v>239846</v>
      </c>
    </row>
    <row r="31" spans="1:7" ht="17.25">
      <c r="A31" s="150"/>
      <c r="B31" s="150" t="s">
        <v>167</v>
      </c>
      <c r="C31" s="150" t="s">
        <v>13</v>
      </c>
      <c r="D31" s="159">
        <v>274325</v>
      </c>
      <c r="E31" s="158">
        <v>269214</v>
      </c>
      <c r="F31" s="158">
        <v>258576</v>
      </c>
      <c r="G31" s="158">
        <v>253427</v>
      </c>
    </row>
    <row r="32" spans="1:7" ht="17.25">
      <c r="A32" s="150"/>
      <c r="B32" s="150" t="s">
        <v>66</v>
      </c>
      <c r="C32" s="150" t="s">
        <v>13</v>
      </c>
      <c r="D32" s="155">
        <v>250776</v>
      </c>
      <c r="E32" s="158">
        <v>249977</v>
      </c>
      <c r="F32" s="158">
        <v>242035</v>
      </c>
      <c r="G32" s="158">
        <v>235799</v>
      </c>
    </row>
    <row r="33" spans="1:7" ht="17.25">
      <c r="A33" s="150"/>
      <c r="B33" s="150" t="s">
        <v>168</v>
      </c>
      <c r="C33" s="150" t="s">
        <v>13</v>
      </c>
      <c r="D33" s="155">
        <v>243538</v>
      </c>
      <c r="E33" s="158">
        <v>236263</v>
      </c>
      <c r="F33" s="158">
        <v>228883</v>
      </c>
      <c r="G33" s="158">
        <v>222738</v>
      </c>
    </row>
    <row r="34" spans="1:7" ht="17.25">
      <c r="A34" s="150"/>
      <c r="B34" s="150" t="s">
        <v>169</v>
      </c>
      <c r="C34" s="150" t="s">
        <v>13</v>
      </c>
      <c r="D34" s="159">
        <v>215675</v>
      </c>
      <c r="E34" s="158">
        <v>211861</v>
      </c>
      <c r="F34" s="158">
        <v>205156</v>
      </c>
      <c r="G34" s="158">
        <v>199187</v>
      </c>
    </row>
    <row r="35" spans="1:7" ht="17.25">
      <c r="A35" s="150"/>
      <c r="B35" s="150" t="s">
        <v>170</v>
      </c>
      <c r="C35" s="150" t="s">
        <v>13</v>
      </c>
      <c r="D35" s="155">
        <v>201535</v>
      </c>
      <c r="E35" s="158" t="s">
        <v>171</v>
      </c>
      <c r="F35" s="160" t="s">
        <v>171</v>
      </c>
      <c r="G35" s="158">
        <v>186660</v>
      </c>
    </row>
    <row r="36" spans="1:7" ht="17.25">
      <c r="A36" s="150"/>
      <c r="B36" s="150" t="s">
        <v>67</v>
      </c>
      <c r="C36" s="150" t="s">
        <v>13</v>
      </c>
      <c r="D36" s="155">
        <v>258935</v>
      </c>
      <c r="E36" s="158">
        <v>249245</v>
      </c>
      <c r="F36" s="158">
        <v>245307</v>
      </c>
      <c r="G36" s="158">
        <v>236050</v>
      </c>
    </row>
    <row r="37" spans="1:7" ht="17.25">
      <c r="A37" s="150"/>
      <c r="B37" s="150" t="s">
        <v>65</v>
      </c>
      <c r="C37" s="150" t="s">
        <v>13</v>
      </c>
      <c r="D37" s="159">
        <v>195370</v>
      </c>
      <c r="E37" s="158">
        <v>189100</v>
      </c>
      <c r="F37" s="158">
        <v>185459</v>
      </c>
      <c r="G37" s="158">
        <v>181682</v>
      </c>
    </row>
    <row r="38" spans="1:7" ht="17.25">
      <c r="A38" s="150"/>
      <c r="B38" s="150" t="s">
        <v>172</v>
      </c>
      <c r="C38" s="150" t="s">
        <v>13</v>
      </c>
      <c r="D38" s="155">
        <v>226601</v>
      </c>
      <c r="E38" s="158">
        <v>216928</v>
      </c>
      <c r="F38" s="158">
        <v>213197</v>
      </c>
      <c r="G38" s="158">
        <v>205422</v>
      </c>
    </row>
    <row r="39" spans="1:7" ht="17.25">
      <c r="A39" s="150"/>
      <c r="B39" s="150" t="s">
        <v>173</v>
      </c>
      <c r="C39" s="150" t="s">
        <v>13</v>
      </c>
      <c r="D39" s="155">
        <v>222346</v>
      </c>
      <c r="E39" s="158">
        <v>219230</v>
      </c>
      <c r="F39" s="158">
        <v>209602</v>
      </c>
      <c r="G39" s="158">
        <v>204039</v>
      </c>
    </row>
    <row r="40" spans="1:7" ht="17.25">
      <c r="A40" s="150"/>
      <c r="B40" s="150" t="s">
        <v>174</v>
      </c>
      <c r="C40" s="150" t="s">
        <v>13</v>
      </c>
      <c r="D40" s="159">
        <v>243490</v>
      </c>
      <c r="E40" s="158">
        <v>237386</v>
      </c>
      <c r="F40" s="158">
        <v>224390</v>
      </c>
      <c r="G40" s="158">
        <v>219920</v>
      </c>
    </row>
    <row r="41" spans="1:7" ht="17.25">
      <c r="A41" s="150"/>
      <c r="B41" s="150" t="s">
        <v>175</v>
      </c>
      <c r="C41" s="150" t="s">
        <v>13</v>
      </c>
      <c r="D41" s="155">
        <v>219533</v>
      </c>
      <c r="E41" s="158">
        <v>213634</v>
      </c>
      <c r="F41" s="158">
        <v>203631</v>
      </c>
      <c r="G41" s="158">
        <v>192790</v>
      </c>
    </row>
    <row r="42" spans="1:7" ht="17.25">
      <c r="A42" s="150"/>
      <c r="B42" s="150" t="s">
        <v>60</v>
      </c>
      <c r="C42" s="150" t="s">
        <v>13</v>
      </c>
      <c r="D42" s="155">
        <v>229482</v>
      </c>
      <c r="E42" s="158">
        <v>224209</v>
      </c>
      <c r="F42" s="158">
        <v>214118</v>
      </c>
      <c r="G42" s="158">
        <v>208255</v>
      </c>
    </row>
    <row r="43" spans="1:7" ht="17.25">
      <c r="A43" s="150"/>
      <c r="B43" s="150" t="s">
        <v>176</v>
      </c>
      <c r="C43" s="150" t="s">
        <v>13</v>
      </c>
      <c r="D43" s="159">
        <v>243168</v>
      </c>
      <c r="E43" s="158">
        <v>237446</v>
      </c>
      <c r="F43" s="158">
        <v>226771</v>
      </c>
      <c r="G43" s="158">
        <v>220741</v>
      </c>
    </row>
    <row r="44" spans="1:7" ht="17.25">
      <c r="A44" s="150"/>
      <c r="B44" s="150" t="s">
        <v>177</v>
      </c>
      <c r="C44" s="150" t="s">
        <v>13</v>
      </c>
      <c r="D44" s="155" t="s">
        <v>171</v>
      </c>
      <c r="E44" s="158">
        <v>216022</v>
      </c>
      <c r="F44" s="160">
        <v>210465</v>
      </c>
      <c r="G44" s="158">
        <v>205072</v>
      </c>
    </row>
    <row r="45" spans="1:7" ht="17.25">
      <c r="A45" s="150"/>
      <c r="B45" s="150" t="s">
        <v>178</v>
      </c>
      <c r="C45" s="150" t="s">
        <v>13</v>
      </c>
      <c r="D45" s="155">
        <v>213253</v>
      </c>
      <c r="E45" s="158">
        <v>204242</v>
      </c>
      <c r="F45" s="158">
        <v>202504</v>
      </c>
      <c r="G45" s="158">
        <v>201663</v>
      </c>
    </row>
    <row r="46" spans="1:7" ht="17.25">
      <c r="A46" s="150"/>
      <c r="B46" s="150" t="s">
        <v>179</v>
      </c>
      <c r="C46" s="150" t="s">
        <v>13</v>
      </c>
      <c r="D46" s="159">
        <v>207048</v>
      </c>
      <c r="E46" s="158">
        <v>203376</v>
      </c>
      <c r="F46" s="158">
        <v>198718</v>
      </c>
      <c r="G46" s="158">
        <v>189441</v>
      </c>
    </row>
    <row r="47" spans="1:7" ht="17.25">
      <c r="A47" s="150"/>
      <c r="B47" s="150" t="s">
        <v>61</v>
      </c>
      <c r="C47" s="150" t="s">
        <v>13</v>
      </c>
      <c r="D47" s="155">
        <v>204285</v>
      </c>
      <c r="E47" s="158">
        <v>201180</v>
      </c>
      <c r="F47" s="158">
        <v>194048</v>
      </c>
      <c r="G47" s="158">
        <v>191095</v>
      </c>
    </row>
    <row r="48" spans="1:7" ht="17.25">
      <c r="A48" s="150"/>
      <c r="B48" s="150" t="s">
        <v>78</v>
      </c>
      <c r="C48" s="150" t="s">
        <v>13</v>
      </c>
      <c r="D48" s="155">
        <v>174273</v>
      </c>
      <c r="E48" s="158">
        <v>166401</v>
      </c>
      <c r="F48" s="158">
        <v>170594</v>
      </c>
      <c r="G48" s="158">
        <v>162860</v>
      </c>
    </row>
    <row r="49" spans="1:7" ht="17.25">
      <c r="A49" s="150"/>
      <c r="B49" s="150" t="s">
        <v>180</v>
      </c>
      <c r="C49" s="150" t="s">
        <v>13</v>
      </c>
      <c r="D49" s="159">
        <v>209325</v>
      </c>
      <c r="E49" s="158">
        <v>199932</v>
      </c>
      <c r="F49" s="158">
        <v>190168</v>
      </c>
      <c r="G49" s="158">
        <v>182713</v>
      </c>
    </row>
    <row r="50" spans="1:7" s="157" customFormat="1" ht="17.25">
      <c r="A50" s="154"/>
      <c r="B50" s="154" t="s">
        <v>73</v>
      </c>
      <c r="C50" s="154" t="s">
        <v>13</v>
      </c>
      <c r="D50" s="155">
        <v>194091</v>
      </c>
      <c r="E50" s="156" t="s">
        <v>171</v>
      </c>
      <c r="F50" s="156">
        <v>186691</v>
      </c>
      <c r="G50" s="156">
        <v>183489</v>
      </c>
    </row>
    <row r="51" spans="1:7" s="157" customFormat="1" ht="17.25">
      <c r="A51" s="154"/>
      <c r="B51" s="154" t="s">
        <v>71</v>
      </c>
      <c r="C51" s="154" t="s">
        <v>13</v>
      </c>
      <c r="D51" s="155">
        <v>267360</v>
      </c>
      <c r="E51" s="156">
        <v>255803</v>
      </c>
      <c r="F51" s="156">
        <v>243295</v>
      </c>
      <c r="G51" s="156">
        <v>230245</v>
      </c>
    </row>
    <row r="52" spans="1:7" s="157" customFormat="1" ht="17.25">
      <c r="A52" s="154"/>
      <c r="B52" s="154" t="s">
        <v>72</v>
      </c>
      <c r="C52" s="154" t="s">
        <v>13</v>
      </c>
      <c r="D52" s="159">
        <v>226709</v>
      </c>
      <c r="E52" s="156">
        <v>218549</v>
      </c>
      <c r="F52" s="156">
        <v>208927</v>
      </c>
      <c r="G52" s="156">
        <v>192000</v>
      </c>
    </row>
    <row r="53" spans="1:7" s="157" customFormat="1" ht="20.100000000000001" customHeight="1">
      <c r="A53" s="154"/>
      <c r="B53" s="154" t="s">
        <v>63</v>
      </c>
      <c r="C53" s="154" t="s">
        <v>13</v>
      </c>
      <c r="D53" s="155">
        <v>161142</v>
      </c>
      <c r="E53" s="156" t="s">
        <v>171</v>
      </c>
      <c r="F53" s="156" t="s">
        <v>171</v>
      </c>
      <c r="G53" s="156">
        <v>151669</v>
      </c>
    </row>
    <row r="54" spans="1:7" ht="20.100000000000001" customHeight="1">
      <c r="A54" s="150"/>
      <c r="B54" s="150" t="s">
        <v>48</v>
      </c>
      <c r="C54" s="150" t="s">
        <v>13</v>
      </c>
      <c r="D54" s="155">
        <v>233722</v>
      </c>
      <c r="E54" s="158">
        <v>232974</v>
      </c>
      <c r="F54" s="158">
        <v>213337</v>
      </c>
      <c r="G54" s="158">
        <v>210486</v>
      </c>
    </row>
    <row r="55" spans="1:7" ht="20.100000000000001" customHeight="1">
      <c r="A55" s="150"/>
      <c r="B55" s="150" t="s">
        <v>181</v>
      </c>
      <c r="C55" s="150" t="s">
        <v>13</v>
      </c>
      <c r="D55" s="159" t="s">
        <v>171</v>
      </c>
      <c r="E55" s="158">
        <v>231855</v>
      </c>
      <c r="F55" s="160">
        <v>209438</v>
      </c>
      <c r="G55" s="158" t="s">
        <v>171</v>
      </c>
    </row>
    <row r="56" spans="1:7" ht="20.100000000000001" customHeight="1">
      <c r="A56" s="150"/>
      <c r="B56" s="150" t="s">
        <v>182</v>
      </c>
      <c r="C56" s="150" t="s">
        <v>13</v>
      </c>
      <c r="D56" s="155" t="s">
        <v>171</v>
      </c>
      <c r="E56" s="158">
        <v>204039</v>
      </c>
      <c r="F56" s="160">
        <v>184956</v>
      </c>
      <c r="G56" s="158" t="s">
        <v>171</v>
      </c>
    </row>
    <row r="57" spans="1:7" ht="20.100000000000001" customHeight="1">
      <c r="A57" s="150"/>
      <c r="B57" s="150" t="s">
        <v>183</v>
      </c>
      <c r="C57" s="150" t="s">
        <v>13</v>
      </c>
      <c r="D57" s="155" t="s">
        <v>171</v>
      </c>
      <c r="E57" s="158">
        <v>198611</v>
      </c>
      <c r="F57" s="160">
        <v>180381</v>
      </c>
      <c r="G57" s="158" t="s">
        <v>171</v>
      </c>
    </row>
    <row r="58" spans="1:7" ht="20.100000000000001" customHeight="1">
      <c r="A58" s="150"/>
      <c r="B58" s="150" t="s">
        <v>184</v>
      </c>
      <c r="C58" s="150" t="s">
        <v>13</v>
      </c>
      <c r="D58" s="159" t="s">
        <v>171</v>
      </c>
      <c r="E58" s="158">
        <v>191869</v>
      </c>
      <c r="F58" s="158">
        <v>175538</v>
      </c>
      <c r="G58" s="158" t="s">
        <v>171</v>
      </c>
    </row>
    <row r="59" spans="1:7" ht="20.100000000000001" customHeight="1">
      <c r="A59" s="150"/>
      <c r="B59" s="150" t="s">
        <v>185</v>
      </c>
      <c r="C59" s="150" t="s">
        <v>13</v>
      </c>
      <c r="D59" s="155">
        <v>310129</v>
      </c>
      <c r="E59" s="158">
        <v>292829</v>
      </c>
      <c r="F59" s="158">
        <v>296392</v>
      </c>
      <c r="G59" s="158">
        <v>296124</v>
      </c>
    </row>
    <row r="60" spans="1:7" ht="20.100000000000001" customHeight="1">
      <c r="A60" s="150"/>
      <c r="B60" s="150" t="s">
        <v>186</v>
      </c>
      <c r="C60" s="150" t="s">
        <v>13</v>
      </c>
      <c r="D60" s="155">
        <v>249947</v>
      </c>
      <c r="E60" s="158">
        <v>242760</v>
      </c>
      <c r="F60" s="158">
        <v>236086</v>
      </c>
      <c r="G60" s="158">
        <v>232031</v>
      </c>
    </row>
    <row r="61" spans="1:7" ht="20.100000000000001" customHeight="1">
      <c r="A61" s="150"/>
      <c r="B61" s="150" t="s">
        <v>187</v>
      </c>
      <c r="C61" s="150" t="s">
        <v>13</v>
      </c>
      <c r="D61" s="159">
        <v>286083</v>
      </c>
      <c r="E61" s="158">
        <v>276653</v>
      </c>
      <c r="F61" s="158">
        <v>273303</v>
      </c>
      <c r="G61" s="158">
        <v>263081</v>
      </c>
    </row>
    <row r="62" spans="1:7" ht="20.100000000000001" customHeight="1">
      <c r="A62" s="150"/>
      <c r="B62" s="150" t="s">
        <v>188</v>
      </c>
      <c r="C62" s="150" t="s">
        <v>13</v>
      </c>
      <c r="D62" s="155">
        <v>337986</v>
      </c>
      <c r="E62" s="158">
        <v>330000</v>
      </c>
      <c r="F62" s="158" t="s">
        <v>171</v>
      </c>
      <c r="G62" s="158" t="s">
        <v>171</v>
      </c>
    </row>
    <row r="63" spans="1:7" ht="20.100000000000001" customHeight="1">
      <c r="A63" s="150"/>
      <c r="B63" s="150" t="s">
        <v>189</v>
      </c>
      <c r="C63" s="150" t="s">
        <v>13</v>
      </c>
      <c r="D63" s="155">
        <v>240652</v>
      </c>
      <c r="E63" s="158">
        <v>236212</v>
      </c>
      <c r="F63" s="158">
        <v>240797</v>
      </c>
      <c r="G63" s="158">
        <v>228122</v>
      </c>
    </row>
    <row r="64" spans="1:7" ht="20.100000000000001" customHeight="1">
      <c r="A64" s="150"/>
      <c r="B64" s="150" t="s">
        <v>190</v>
      </c>
      <c r="C64" s="150" t="s">
        <v>13</v>
      </c>
      <c r="D64" s="159">
        <v>216634</v>
      </c>
      <c r="E64" s="158">
        <v>207815</v>
      </c>
      <c r="F64" s="158">
        <v>205095</v>
      </c>
      <c r="G64" s="158">
        <v>198285</v>
      </c>
    </row>
    <row r="65" spans="1:7" ht="20.100000000000001" customHeight="1">
      <c r="A65" s="150"/>
      <c r="B65" s="150" t="s">
        <v>191</v>
      </c>
      <c r="C65" s="150" t="s">
        <v>13</v>
      </c>
      <c r="D65" s="155">
        <v>274097</v>
      </c>
      <c r="E65" s="158">
        <v>285303</v>
      </c>
      <c r="F65" s="158">
        <v>290265</v>
      </c>
      <c r="G65" s="158">
        <v>293572</v>
      </c>
    </row>
    <row r="66" spans="1:7" ht="20.100000000000001" customHeight="1">
      <c r="A66" s="150"/>
      <c r="B66" s="150" t="s">
        <v>192</v>
      </c>
      <c r="C66" s="150" t="s">
        <v>13</v>
      </c>
      <c r="D66" s="155">
        <v>211930</v>
      </c>
      <c r="E66" s="158">
        <v>209366</v>
      </c>
      <c r="F66" s="158">
        <v>215631</v>
      </c>
      <c r="G66" s="158">
        <v>214700</v>
      </c>
    </row>
    <row r="67" spans="1:7" ht="20.100000000000001" customHeight="1">
      <c r="A67" s="150"/>
      <c r="B67" s="150" t="s">
        <v>193</v>
      </c>
      <c r="C67" s="150" t="s">
        <v>13</v>
      </c>
      <c r="D67" s="155">
        <v>210034</v>
      </c>
      <c r="E67" s="158">
        <v>196957</v>
      </c>
      <c r="F67" s="158" t="s">
        <v>171</v>
      </c>
      <c r="G67" s="158" t="s">
        <v>171</v>
      </c>
    </row>
    <row r="68" spans="1:7" ht="20.100000000000001" customHeight="1">
      <c r="A68" s="150"/>
      <c r="B68" s="150" t="s">
        <v>194</v>
      </c>
      <c r="C68" s="150" t="s">
        <v>13</v>
      </c>
      <c r="D68" s="155">
        <v>241557</v>
      </c>
      <c r="E68" s="158">
        <v>248017</v>
      </c>
      <c r="F68" s="158" t="s">
        <v>171</v>
      </c>
      <c r="G68" s="158">
        <v>248570</v>
      </c>
    </row>
    <row r="69" spans="1:7" ht="20.100000000000001" customHeight="1">
      <c r="A69" s="150"/>
      <c r="B69" s="150" t="s">
        <v>195</v>
      </c>
      <c r="C69" s="150" t="s">
        <v>13</v>
      </c>
      <c r="D69" s="155">
        <v>326780</v>
      </c>
      <c r="E69" s="158">
        <v>323683</v>
      </c>
      <c r="F69" s="158">
        <v>292571</v>
      </c>
      <c r="G69" s="158">
        <v>282707</v>
      </c>
    </row>
    <row r="70" spans="1:7" ht="20.100000000000001" customHeight="1">
      <c r="A70" s="150"/>
      <c r="B70" s="150" t="s">
        <v>196</v>
      </c>
      <c r="C70" s="150" t="s">
        <v>13</v>
      </c>
      <c r="D70" s="159">
        <v>216221</v>
      </c>
      <c r="E70" s="158">
        <v>211797</v>
      </c>
      <c r="F70" s="158">
        <v>224819</v>
      </c>
      <c r="G70" s="158">
        <v>221714</v>
      </c>
    </row>
    <row r="71" spans="1:7" ht="20.100000000000001" customHeight="1">
      <c r="A71" s="150"/>
      <c r="B71" s="150" t="s">
        <v>197</v>
      </c>
      <c r="C71" s="150" t="s">
        <v>13</v>
      </c>
      <c r="D71" s="155">
        <v>196399</v>
      </c>
      <c r="E71" s="158">
        <v>192294</v>
      </c>
      <c r="F71" s="158" t="s">
        <v>171</v>
      </c>
      <c r="G71" s="158">
        <v>186667</v>
      </c>
    </row>
    <row r="72" spans="1:7" ht="20.100000000000001" customHeight="1">
      <c r="A72" s="150"/>
      <c r="B72" s="150" t="s">
        <v>198</v>
      </c>
      <c r="C72" s="150" t="s">
        <v>13</v>
      </c>
      <c r="D72" s="155">
        <v>189751</v>
      </c>
      <c r="E72" s="158" t="s">
        <v>171</v>
      </c>
      <c r="F72" s="158">
        <v>186338</v>
      </c>
      <c r="G72" s="158">
        <v>183333</v>
      </c>
    </row>
    <row r="73" spans="1:7" ht="20.100000000000001" customHeight="1">
      <c r="A73" s="150"/>
      <c r="B73" s="150" t="s">
        <v>199</v>
      </c>
      <c r="C73" s="150" t="s">
        <v>13</v>
      </c>
      <c r="D73" s="159">
        <v>178723</v>
      </c>
      <c r="E73" s="158">
        <v>175758</v>
      </c>
      <c r="F73" s="158">
        <v>166550</v>
      </c>
      <c r="G73" s="158">
        <v>167559</v>
      </c>
    </row>
    <row r="74" spans="1:7" ht="20.100000000000001" customHeight="1">
      <c r="A74" s="150"/>
      <c r="B74" s="150" t="s">
        <v>200</v>
      </c>
      <c r="C74" s="150" t="s">
        <v>13</v>
      </c>
      <c r="D74" s="155">
        <v>147314</v>
      </c>
      <c r="E74" s="158">
        <v>146453</v>
      </c>
      <c r="F74" s="158">
        <v>139859</v>
      </c>
      <c r="G74" s="158">
        <v>140000</v>
      </c>
    </row>
    <row r="75" spans="1:7" ht="20.100000000000001" customHeight="1">
      <c r="A75" s="150"/>
      <c r="B75" s="150" t="s">
        <v>201</v>
      </c>
      <c r="C75" s="150" t="s">
        <v>13</v>
      </c>
      <c r="D75" s="155">
        <v>256928</v>
      </c>
      <c r="E75" s="158">
        <v>255175</v>
      </c>
      <c r="F75" s="158">
        <v>246481</v>
      </c>
      <c r="G75" s="158">
        <v>250962</v>
      </c>
    </row>
    <row r="76" spans="1:7" ht="20.100000000000001" customHeight="1">
      <c r="A76" s="150"/>
      <c r="B76" s="150" t="s">
        <v>202</v>
      </c>
      <c r="C76" s="150" t="s">
        <v>13</v>
      </c>
      <c r="D76" s="159">
        <v>233365</v>
      </c>
      <c r="E76" s="158">
        <v>231699</v>
      </c>
      <c r="F76" s="158">
        <v>215026</v>
      </c>
      <c r="G76" s="158">
        <v>219741</v>
      </c>
    </row>
    <row r="77" spans="1:7" ht="20.100000000000001" customHeight="1">
      <c r="A77" s="150"/>
      <c r="B77" s="150" t="s">
        <v>203</v>
      </c>
      <c r="C77" s="150" t="s">
        <v>13</v>
      </c>
      <c r="D77" s="155">
        <v>192899</v>
      </c>
      <c r="E77" s="158">
        <v>189226</v>
      </c>
      <c r="F77" s="158">
        <v>188071</v>
      </c>
      <c r="G77" s="158">
        <v>181993</v>
      </c>
    </row>
    <row r="78" spans="1:7" s="164" customFormat="1" ht="20.100000000000001" customHeight="1">
      <c r="A78" s="161"/>
      <c r="B78" s="161" t="s">
        <v>30</v>
      </c>
      <c r="C78" s="150" t="s">
        <v>13</v>
      </c>
      <c r="D78" s="162">
        <v>270251</v>
      </c>
      <c r="E78" s="163">
        <v>269968</v>
      </c>
      <c r="F78" s="163">
        <v>265406</v>
      </c>
      <c r="G78" s="163">
        <v>259089</v>
      </c>
    </row>
    <row r="79" spans="1:7" s="164" customFormat="1" ht="20.100000000000001" customHeight="1">
      <c r="A79" s="161"/>
      <c r="B79" s="161" t="s">
        <v>96</v>
      </c>
      <c r="C79" s="150" t="s">
        <v>13</v>
      </c>
      <c r="D79" s="165">
        <v>431830</v>
      </c>
      <c r="E79" s="163">
        <v>421236</v>
      </c>
      <c r="F79" s="163">
        <v>420571</v>
      </c>
      <c r="G79" s="163">
        <v>399437</v>
      </c>
    </row>
    <row r="80" spans="1:7" s="164" customFormat="1" ht="20.100000000000001" customHeight="1">
      <c r="A80" s="161"/>
      <c r="B80" s="161" t="s">
        <v>97</v>
      </c>
      <c r="C80" s="150" t="s">
        <v>13</v>
      </c>
      <c r="D80" s="162">
        <v>363241</v>
      </c>
      <c r="E80" s="163">
        <v>354087</v>
      </c>
      <c r="F80" s="163">
        <v>353395</v>
      </c>
      <c r="G80" s="163">
        <v>340018</v>
      </c>
    </row>
    <row r="81" spans="1:7" s="164" customFormat="1" ht="20.100000000000001" customHeight="1">
      <c r="A81" s="161"/>
      <c r="B81" s="161" t="s">
        <v>98</v>
      </c>
      <c r="C81" s="150" t="s">
        <v>13</v>
      </c>
      <c r="D81" s="162">
        <v>295784</v>
      </c>
      <c r="E81" s="163">
        <v>290333</v>
      </c>
      <c r="F81" s="163">
        <v>288442</v>
      </c>
      <c r="G81" s="163">
        <v>272282</v>
      </c>
    </row>
    <row r="82" spans="1:7" s="164" customFormat="1" ht="20.100000000000001" customHeight="1">
      <c r="A82" s="161"/>
      <c r="B82" s="161" t="s">
        <v>204</v>
      </c>
      <c r="C82" s="150" t="s">
        <v>13</v>
      </c>
      <c r="D82" s="165">
        <v>597707</v>
      </c>
      <c r="E82" s="163">
        <v>592622</v>
      </c>
      <c r="F82" s="163">
        <v>536946</v>
      </c>
      <c r="G82" s="163">
        <v>518464</v>
      </c>
    </row>
    <row r="83" spans="1:7" s="164" customFormat="1" ht="20.100000000000001" customHeight="1">
      <c r="A83" s="161"/>
      <c r="B83" s="161" t="s">
        <v>205</v>
      </c>
      <c r="C83" s="150" t="s">
        <v>13</v>
      </c>
      <c r="D83" s="162">
        <v>636410</v>
      </c>
      <c r="E83" s="163">
        <v>618655</v>
      </c>
      <c r="F83" s="163">
        <v>590847</v>
      </c>
      <c r="G83" s="163">
        <v>568157</v>
      </c>
    </row>
    <row r="84" spans="1:7" s="164" customFormat="1" ht="20.100000000000001" customHeight="1">
      <c r="A84" s="161"/>
      <c r="B84" s="161" t="s">
        <v>43</v>
      </c>
      <c r="C84" s="150" t="s">
        <v>13</v>
      </c>
      <c r="D84" s="162">
        <v>402085</v>
      </c>
      <c r="E84" s="163">
        <v>397884</v>
      </c>
      <c r="F84" s="163">
        <v>397259</v>
      </c>
      <c r="G84" s="163">
        <v>387818</v>
      </c>
    </row>
    <row r="85" spans="1:7" s="164" customFormat="1" ht="20.100000000000001" customHeight="1">
      <c r="A85" s="161"/>
      <c r="B85" s="161" t="s">
        <v>44</v>
      </c>
      <c r="C85" s="150" t="s">
        <v>13</v>
      </c>
      <c r="D85" s="165">
        <v>563401</v>
      </c>
      <c r="E85" s="163">
        <v>528123</v>
      </c>
      <c r="F85" s="163">
        <v>520394</v>
      </c>
      <c r="G85" s="163">
        <v>509392</v>
      </c>
    </row>
    <row r="86" spans="1:7" s="164" customFormat="1" ht="20.100000000000001" customHeight="1">
      <c r="A86" s="161"/>
      <c r="B86" s="161" t="s">
        <v>99</v>
      </c>
      <c r="C86" s="150" t="s">
        <v>13</v>
      </c>
      <c r="D86" s="162">
        <v>250164</v>
      </c>
      <c r="E86" s="163">
        <v>259896</v>
      </c>
      <c r="F86" s="163">
        <v>251195</v>
      </c>
      <c r="G86" s="163">
        <v>241264</v>
      </c>
    </row>
    <row r="87" spans="1:7" ht="20.100000000000001" customHeight="1">
      <c r="A87" s="150"/>
      <c r="B87" s="150" t="s">
        <v>49</v>
      </c>
      <c r="C87" s="150" t="s">
        <v>13</v>
      </c>
      <c r="D87" s="155">
        <v>302065</v>
      </c>
      <c r="E87" s="158">
        <v>304711</v>
      </c>
      <c r="F87" s="158">
        <v>283405</v>
      </c>
      <c r="G87" s="158">
        <v>268571</v>
      </c>
    </row>
    <row r="88" spans="1:7" ht="20.100000000000001" customHeight="1">
      <c r="A88" s="150"/>
      <c r="B88" s="150" t="s">
        <v>206</v>
      </c>
      <c r="C88" s="150" t="s">
        <v>13</v>
      </c>
      <c r="D88" s="159">
        <v>291991</v>
      </c>
      <c r="E88" s="158">
        <v>290890</v>
      </c>
      <c r="F88" s="158">
        <v>271097</v>
      </c>
      <c r="G88" s="158">
        <v>261379</v>
      </c>
    </row>
    <row r="89" spans="1:7" s="157" customFormat="1" ht="20.100000000000001" customHeight="1">
      <c r="A89" s="154"/>
      <c r="B89" s="154" t="s">
        <v>50</v>
      </c>
      <c r="C89" s="150" t="s">
        <v>13</v>
      </c>
      <c r="D89" s="155">
        <v>267277</v>
      </c>
      <c r="E89" s="156">
        <v>263371</v>
      </c>
      <c r="F89" s="156">
        <v>251790</v>
      </c>
      <c r="G89" s="156">
        <v>242964</v>
      </c>
    </row>
    <row r="90" spans="1:7" s="157" customFormat="1" ht="20.100000000000001" customHeight="1">
      <c r="A90" s="154"/>
      <c r="B90" s="154" t="s">
        <v>52</v>
      </c>
      <c r="C90" s="150" t="s">
        <v>13</v>
      </c>
      <c r="D90" s="155">
        <v>296882</v>
      </c>
      <c r="E90" s="156">
        <v>293037</v>
      </c>
      <c r="F90" s="156">
        <v>280506</v>
      </c>
      <c r="G90" s="156">
        <v>272067</v>
      </c>
    </row>
    <row r="91" spans="1:7" s="157" customFormat="1" ht="20.100000000000001" customHeight="1">
      <c r="A91" s="154"/>
      <c r="B91" s="154" t="s">
        <v>53</v>
      </c>
      <c r="C91" s="150" t="s">
        <v>13</v>
      </c>
      <c r="D91" s="159">
        <v>387376</v>
      </c>
      <c r="E91" s="156">
        <v>380953</v>
      </c>
      <c r="F91" s="156">
        <v>363102</v>
      </c>
      <c r="G91" s="156">
        <v>357144</v>
      </c>
    </row>
    <row r="92" spans="1:7" s="157" customFormat="1" ht="20.100000000000001" customHeight="1">
      <c r="A92" s="154"/>
      <c r="B92" s="154" t="s">
        <v>51</v>
      </c>
      <c r="C92" s="150" t="s">
        <v>13</v>
      </c>
      <c r="D92" s="155">
        <v>414944</v>
      </c>
      <c r="E92" s="156">
        <v>407575</v>
      </c>
      <c r="F92" s="156">
        <v>389536</v>
      </c>
      <c r="G92" s="156">
        <v>381041</v>
      </c>
    </row>
    <row r="93" spans="1:7" s="157" customFormat="1" ht="20.100000000000001" customHeight="1">
      <c r="A93" s="154"/>
      <c r="B93" s="154" t="s">
        <v>54</v>
      </c>
      <c r="C93" s="150" t="s">
        <v>13</v>
      </c>
      <c r="D93" s="155">
        <v>339642</v>
      </c>
      <c r="E93" s="156">
        <v>334429</v>
      </c>
      <c r="F93" s="156">
        <v>319190</v>
      </c>
      <c r="G93" s="156">
        <v>311012</v>
      </c>
    </row>
    <row r="94" spans="1:7" s="157" customFormat="1" ht="20.100000000000001" customHeight="1">
      <c r="A94" s="154"/>
      <c r="B94" s="154" t="s">
        <v>207</v>
      </c>
      <c r="C94" s="150" t="s">
        <v>13</v>
      </c>
      <c r="D94" s="159">
        <v>196351</v>
      </c>
      <c r="E94" s="156">
        <v>202830</v>
      </c>
      <c r="F94" s="156">
        <v>198675</v>
      </c>
      <c r="G94" s="156">
        <v>191523</v>
      </c>
    </row>
    <row r="95" spans="1:7" s="157" customFormat="1" ht="20.100000000000001" customHeight="1">
      <c r="A95" s="154"/>
      <c r="B95" s="154" t="s">
        <v>59</v>
      </c>
      <c r="C95" s="150" t="s">
        <v>13</v>
      </c>
      <c r="D95" s="155">
        <v>444142</v>
      </c>
      <c r="E95" s="156">
        <v>430849</v>
      </c>
      <c r="F95" s="156">
        <v>409726</v>
      </c>
      <c r="G95" s="156">
        <v>398214</v>
      </c>
    </row>
    <row r="96" spans="1:7" s="157" customFormat="1" ht="20.100000000000001" customHeight="1">
      <c r="A96" s="154"/>
      <c r="B96" s="154" t="s">
        <v>57</v>
      </c>
      <c r="C96" s="150" t="s">
        <v>13</v>
      </c>
      <c r="D96" s="155">
        <v>375020</v>
      </c>
      <c r="E96" s="156">
        <v>364183</v>
      </c>
      <c r="F96" s="156">
        <v>354947</v>
      </c>
      <c r="G96" s="156">
        <v>349792</v>
      </c>
    </row>
    <row r="97" spans="1:7" s="157" customFormat="1" ht="20.100000000000001" customHeight="1">
      <c r="A97" s="154"/>
      <c r="B97" s="154" t="s">
        <v>58</v>
      </c>
      <c r="C97" s="150" t="s">
        <v>13</v>
      </c>
      <c r="D97" s="159">
        <v>433747</v>
      </c>
      <c r="E97" s="156">
        <v>423318</v>
      </c>
      <c r="F97" s="156">
        <v>401195</v>
      </c>
      <c r="G97" s="156">
        <v>391265</v>
      </c>
    </row>
    <row r="98" spans="1:7" ht="20.100000000000001" customHeight="1">
      <c r="A98" s="150"/>
      <c r="B98" s="150" t="s">
        <v>208</v>
      </c>
      <c r="C98" s="150" t="s">
        <v>13</v>
      </c>
      <c r="D98" s="155">
        <v>514479</v>
      </c>
      <c r="E98" s="158">
        <v>508529</v>
      </c>
      <c r="F98" s="158">
        <v>457143</v>
      </c>
      <c r="G98" s="158">
        <v>477025</v>
      </c>
    </row>
    <row r="99" spans="1:7" ht="20.100000000000001" customHeight="1">
      <c r="A99" s="150"/>
      <c r="B99" s="150" t="s">
        <v>209</v>
      </c>
      <c r="C99" s="150" t="s">
        <v>13</v>
      </c>
      <c r="D99" s="155">
        <v>312305</v>
      </c>
      <c r="E99" s="158">
        <v>301714</v>
      </c>
      <c r="F99" s="158" t="s">
        <v>171</v>
      </c>
      <c r="G99" s="158">
        <v>280702</v>
      </c>
    </row>
    <row r="100" spans="1:7" ht="20.100000000000001" customHeight="1">
      <c r="A100" s="150"/>
      <c r="B100" s="150" t="s">
        <v>210</v>
      </c>
      <c r="C100" s="150" t="s">
        <v>13</v>
      </c>
      <c r="D100" s="159">
        <v>325343</v>
      </c>
      <c r="E100" s="158">
        <v>321528</v>
      </c>
      <c r="F100" s="158" t="s">
        <v>171</v>
      </c>
      <c r="G100" s="158">
        <v>279380</v>
      </c>
    </row>
    <row r="101" spans="1:7" ht="20.100000000000001" customHeight="1">
      <c r="A101" s="150"/>
      <c r="B101" s="150" t="s">
        <v>211</v>
      </c>
      <c r="C101" s="150" t="s">
        <v>13</v>
      </c>
      <c r="D101" s="155">
        <v>235748</v>
      </c>
      <c r="E101" s="158">
        <v>234248</v>
      </c>
      <c r="F101" s="158" t="s">
        <v>171</v>
      </c>
      <c r="G101" s="158">
        <v>209937</v>
      </c>
    </row>
    <row r="102" spans="1:7" ht="20.100000000000001" customHeight="1">
      <c r="A102" s="150"/>
      <c r="B102" s="150" t="s">
        <v>212</v>
      </c>
      <c r="C102" s="150" t="s">
        <v>13</v>
      </c>
      <c r="D102" s="155">
        <v>412988</v>
      </c>
      <c r="E102" s="158">
        <v>377463</v>
      </c>
      <c r="F102" s="158">
        <v>368240</v>
      </c>
      <c r="G102" s="158">
        <v>322748</v>
      </c>
    </row>
    <row r="103" spans="1:7" ht="20.100000000000001" customHeight="1">
      <c r="A103" s="150"/>
      <c r="B103" s="150" t="s">
        <v>213</v>
      </c>
      <c r="C103" s="150" t="s">
        <v>13</v>
      </c>
      <c r="D103" s="155">
        <v>322458</v>
      </c>
      <c r="E103" s="158">
        <v>308123</v>
      </c>
      <c r="F103" s="158" t="s">
        <v>171</v>
      </c>
      <c r="G103" s="158">
        <v>286134</v>
      </c>
    </row>
    <row r="104" spans="1:7" ht="20.100000000000001" customHeight="1">
      <c r="A104" s="150"/>
      <c r="B104" s="150" t="s">
        <v>214</v>
      </c>
      <c r="C104" s="150" t="s">
        <v>13</v>
      </c>
      <c r="D104" s="155">
        <v>362888</v>
      </c>
      <c r="E104" s="158">
        <v>339525</v>
      </c>
      <c r="F104" s="158">
        <v>322581</v>
      </c>
      <c r="G104" s="158">
        <v>298868</v>
      </c>
    </row>
    <row r="105" spans="1:7" ht="20.100000000000001" customHeight="1">
      <c r="A105" s="150"/>
      <c r="B105" s="150" t="s">
        <v>215</v>
      </c>
      <c r="C105" s="150" t="s">
        <v>13</v>
      </c>
      <c r="D105" s="155">
        <v>279091</v>
      </c>
      <c r="E105" s="158">
        <v>271844</v>
      </c>
      <c r="F105" s="158" t="s">
        <v>171</v>
      </c>
      <c r="G105" s="158">
        <v>245275</v>
      </c>
    </row>
    <row r="106" spans="1:7" ht="20.100000000000001" customHeight="1">
      <c r="A106" s="150"/>
      <c r="B106" s="150" t="s">
        <v>216</v>
      </c>
      <c r="C106" s="150" t="s">
        <v>13</v>
      </c>
      <c r="D106" s="159" t="s">
        <v>171</v>
      </c>
      <c r="E106" s="158" t="s">
        <v>171</v>
      </c>
      <c r="F106" s="158" t="s">
        <v>171</v>
      </c>
      <c r="G106" s="158" t="s">
        <v>171</v>
      </c>
    </row>
    <row r="107" spans="1:7" ht="20.100000000000001" customHeight="1">
      <c r="A107" s="150"/>
      <c r="B107" s="150" t="s">
        <v>217</v>
      </c>
      <c r="C107" s="150" t="s">
        <v>13</v>
      </c>
      <c r="D107" s="155" t="s">
        <v>171</v>
      </c>
      <c r="E107" s="158" t="s">
        <v>218</v>
      </c>
      <c r="F107" s="158" t="s">
        <v>171</v>
      </c>
      <c r="G107" s="158" t="s">
        <v>171</v>
      </c>
    </row>
    <row r="108" spans="1:7" ht="20.100000000000001" customHeight="1">
      <c r="A108" s="150"/>
      <c r="B108" s="150" t="s">
        <v>219</v>
      </c>
      <c r="C108" s="150" t="s">
        <v>13</v>
      </c>
      <c r="D108" s="155" t="s">
        <v>171</v>
      </c>
      <c r="E108" s="158" t="s">
        <v>218</v>
      </c>
      <c r="F108" s="158" t="s">
        <v>171</v>
      </c>
      <c r="G108" s="158">
        <v>285714</v>
      </c>
    </row>
    <row r="109" spans="1:7" ht="20.100000000000001" customHeight="1">
      <c r="A109" s="150"/>
      <c r="B109" s="150" t="s">
        <v>220</v>
      </c>
      <c r="C109" s="150" t="s">
        <v>13</v>
      </c>
      <c r="D109" s="159">
        <v>286414</v>
      </c>
      <c r="E109" s="158">
        <v>271248</v>
      </c>
      <c r="F109" s="158" t="s">
        <v>171</v>
      </c>
      <c r="G109" s="158">
        <v>252000</v>
      </c>
    </row>
    <row r="110" spans="1:7" ht="20.100000000000001" customHeight="1">
      <c r="A110" s="150"/>
      <c r="B110" s="150" t="s">
        <v>221</v>
      </c>
      <c r="C110" s="150" t="s">
        <v>13</v>
      </c>
      <c r="D110" s="155" t="s">
        <v>171</v>
      </c>
      <c r="E110" s="158" t="s">
        <v>218</v>
      </c>
      <c r="F110" s="158" t="s">
        <v>171</v>
      </c>
      <c r="G110" s="158" t="s">
        <v>171</v>
      </c>
    </row>
    <row r="111" spans="1:7" ht="20.100000000000001" customHeight="1">
      <c r="A111" s="150"/>
      <c r="B111" s="150" t="s">
        <v>222</v>
      </c>
      <c r="C111" s="150" t="s">
        <v>13</v>
      </c>
      <c r="D111" s="155">
        <v>362214</v>
      </c>
      <c r="E111" s="158" t="s">
        <v>218</v>
      </c>
      <c r="F111" s="158">
        <v>325333</v>
      </c>
      <c r="G111" s="158" t="s">
        <v>171</v>
      </c>
    </row>
    <row r="112" spans="1:7" ht="20.100000000000001" customHeight="1">
      <c r="A112" s="150"/>
      <c r="B112" s="150" t="s">
        <v>223</v>
      </c>
      <c r="C112" s="150" t="s">
        <v>13</v>
      </c>
      <c r="D112" s="159">
        <v>464213</v>
      </c>
      <c r="E112" s="158">
        <v>458667</v>
      </c>
      <c r="F112" s="158" t="s">
        <v>171</v>
      </c>
      <c r="G112" s="158" t="s">
        <v>171</v>
      </c>
    </row>
    <row r="113" spans="1:7" ht="20.100000000000001" customHeight="1">
      <c r="A113" s="150"/>
      <c r="B113" s="150" t="s">
        <v>224</v>
      </c>
      <c r="C113" s="150" t="s">
        <v>13</v>
      </c>
      <c r="D113" s="155">
        <v>280976</v>
      </c>
      <c r="E113" s="158" t="s">
        <v>218</v>
      </c>
      <c r="F113" s="158" t="s">
        <v>171</v>
      </c>
      <c r="G113" s="158">
        <v>250000</v>
      </c>
    </row>
    <row r="114" spans="1:7" ht="20.100000000000001" customHeight="1">
      <c r="A114" s="150"/>
      <c r="B114" s="150" t="s">
        <v>225</v>
      </c>
      <c r="C114" s="150" t="s">
        <v>13</v>
      </c>
      <c r="D114" s="155">
        <v>325281</v>
      </c>
      <c r="E114" s="158">
        <v>300729</v>
      </c>
      <c r="F114" s="158">
        <v>295638</v>
      </c>
      <c r="G114" s="158">
        <v>267610</v>
      </c>
    </row>
    <row r="115" spans="1:7" ht="20.100000000000001" customHeight="1">
      <c r="A115" s="150"/>
      <c r="B115" s="150" t="s">
        <v>226</v>
      </c>
      <c r="C115" s="150" t="s">
        <v>13</v>
      </c>
      <c r="D115" s="159">
        <v>257173</v>
      </c>
      <c r="E115" s="158">
        <v>255320</v>
      </c>
      <c r="F115" s="158" t="s">
        <v>171</v>
      </c>
      <c r="G115" s="158">
        <v>227310</v>
      </c>
    </row>
    <row r="116" spans="1:7" ht="20.100000000000001" customHeight="1">
      <c r="A116" s="150"/>
      <c r="B116" s="150" t="s">
        <v>227</v>
      </c>
      <c r="C116" s="150" t="s">
        <v>13</v>
      </c>
      <c r="D116" s="155">
        <v>223276</v>
      </c>
      <c r="E116" s="158">
        <v>234603</v>
      </c>
      <c r="F116" s="158">
        <v>228504</v>
      </c>
      <c r="G116" s="158">
        <v>230848</v>
      </c>
    </row>
    <row r="117" spans="1:7" ht="20.100000000000001" customHeight="1">
      <c r="A117" s="150"/>
      <c r="B117" s="150" t="s">
        <v>228</v>
      </c>
      <c r="C117" s="150" t="s">
        <v>13</v>
      </c>
      <c r="D117" s="155">
        <v>202005</v>
      </c>
      <c r="E117" s="158">
        <v>209427</v>
      </c>
      <c r="F117" s="158">
        <v>197956</v>
      </c>
      <c r="G117" s="158">
        <v>196805</v>
      </c>
    </row>
    <row r="118" spans="1:7" ht="20.100000000000001" customHeight="1">
      <c r="A118" s="150"/>
      <c r="B118" s="150" t="s">
        <v>229</v>
      </c>
      <c r="C118" s="150" t="s">
        <v>13</v>
      </c>
      <c r="D118" s="159">
        <v>225448</v>
      </c>
      <c r="E118" s="158">
        <v>234810</v>
      </c>
      <c r="F118" s="158">
        <v>228419</v>
      </c>
      <c r="G118" s="158">
        <v>229295</v>
      </c>
    </row>
    <row r="119" spans="1:7" ht="20.100000000000001" customHeight="1">
      <c r="A119" s="150"/>
      <c r="B119" s="150" t="s">
        <v>230</v>
      </c>
      <c r="C119" s="150" t="s">
        <v>13</v>
      </c>
      <c r="D119" s="155">
        <v>270646</v>
      </c>
      <c r="E119" s="158">
        <v>290732</v>
      </c>
      <c r="F119" s="158">
        <v>281198</v>
      </c>
      <c r="G119" s="158">
        <v>301308</v>
      </c>
    </row>
    <row r="120" spans="1:7" s="157" customFormat="1" ht="20.100000000000001" customHeight="1">
      <c r="A120" s="154"/>
      <c r="B120" s="154" t="s">
        <v>55</v>
      </c>
      <c r="C120" s="150" t="s">
        <v>13</v>
      </c>
      <c r="D120" s="155">
        <v>305806</v>
      </c>
      <c r="E120" s="156">
        <v>305033</v>
      </c>
      <c r="F120" s="156">
        <v>292454</v>
      </c>
      <c r="G120" s="156">
        <v>284842</v>
      </c>
    </row>
    <row r="121" spans="1:7" s="157" customFormat="1" ht="20.100000000000001" customHeight="1">
      <c r="A121" s="154"/>
      <c r="B121" s="154" t="s">
        <v>56</v>
      </c>
      <c r="C121" s="150" t="s">
        <v>13</v>
      </c>
      <c r="D121" s="159">
        <v>294019</v>
      </c>
      <c r="E121" s="156">
        <v>292400</v>
      </c>
      <c r="F121" s="156">
        <v>284281</v>
      </c>
      <c r="G121" s="156">
        <v>273786</v>
      </c>
    </row>
    <row r="122" spans="1:7" s="157" customFormat="1" ht="20.100000000000001" customHeight="1">
      <c r="A122" s="154"/>
      <c r="B122" s="154" t="s">
        <v>231</v>
      </c>
      <c r="C122" s="150" t="s">
        <v>13</v>
      </c>
      <c r="D122" s="155">
        <v>242587</v>
      </c>
      <c r="E122" s="156">
        <v>240768</v>
      </c>
      <c r="F122" s="156">
        <v>234222</v>
      </c>
      <c r="G122" s="156">
        <v>227878</v>
      </c>
    </row>
    <row r="123" spans="1:7" s="157" customFormat="1" ht="20.100000000000001" customHeight="1">
      <c r="A123" s="154"/>
      <c r="B123" s="154" t="s">
        <v>47</v>
      </c>
      <c r="C123" s="150" t="s">
        <v>13</v>
      </c>
      <c r="D123" s="155">
        <v>316876</v>
      </c>
      <c r="E123" s="156">
        <v>314544</v>
      </c>
      <c r="F123" s="156">
        <v>299140</v>
      </c>
      <c r="G123" s="156">
        <v>292105</v>
      </c>
    </row>
    <row r="124" spans="1:7" s="157" customFormat="1" ht="20.100000000000001" customHeight="1">
      <c r="A124" s="154"/>
      <c r="B124" s="154" t="s">
        <v>74</v>
      </c>
      <c r="C124" s="150" t="s">
        <v>13</v>
      </c>
      <c r="D124" s="159">
        <v>281837</v>
      </c>
      <c r="E124" s="156">
        <v>281158</v>
      </c>
      <c r="F124" s="156">
        <v>265465</v>
      </c>
      <c r="G124" s="156">
        <v>260292</v>
      </c>
    </row>
    <row r="125" spans="1:7" s="157" customFormat="1" ht="20.100000000000001" customHeight="1">
      <c r="A125" s="154"/>
      <c r="B125" s="154" t="s">
        <v>45</v>
      </c>
      <c r="C125" s="150" t="s">
        <v>13</v>
      </c>
      <c r="D125" s="155">
        <v>458700</v>
      </c>
      <c r="E125" s="156">
        <v>451145</v>
      </c>
      <c r="F125" s="156">
        <v>437936</v>
      </c>
      <c r="G125" s="156">
        <v>429168</v>
      </c>
    </row>
    <row r="126" spans="1:7" ht="20.100000000000001" customHeight="1">
      <c r="A126" s="150"/>
      <c r="B126" s="150" t="s">
        <v>232</v>
      </c>
      <c r="C126" s="150" t="s">
        <v>13</v>
      </c>
      <c r="D126" s="155">
        <v>200603</v>
      </c>
      <c r="E126" s="158">
        <v>199797</v>
      </c>
      <c r="F126" s="158">
        <v>194831</v>
      </c>
      <c r="G126" s="158">
        <v>191040</v>
      </c>
    </row>
    <row r="127" spans="1:7" ht="20.100000000000001" customHeight="1">
      <c r="A127" s="150"/>
      <c r="B127" s="150" t="s">
        <v>233</v>
      </c>
      <c r="C127" s="150" t="s">
        <v>13</v>
      </c>
      <c r="D127" s="159">
        <v>262005</v>
      </c>
      <c r="E127" s="158">
        <v>265252</v>
      </c>
      <c r="F127" s="158">
        <v>266470</v>
      </c>
      <c r="G127" s="158">
        <v>266992</v>
      </c>
    </row>
    <row r="128" spans="1:7" ht="20.100000000000001" customHeight="1">
      <c r="A128" s="150"/>
      <c r="B128" s="150" t="s">
        <v>234</v>
      </c>
      <c r="C128" s="150" t="s">
        <v>13</v>
      </c>
      <c r="D128" s="155">
        <v>212228</v>
      </c>
      <c r="E128" s="158">
        <v>214819</v>
      </c>
      <c r="F128" s="158">
        <v>216510</v>
      </c>
      <c r="G128" s="158">
        <v>214705</v>
      </c>
    </row>
    <row r="129" spans="1:7" ht="20.100000000000001" customHeight="1">
      <c r="A129" s="150"/>
      <c r="B129" s="150" t="s">
        <v>235</v>
      </c>
      <c r="C129" s="150" t="s">
        <v>13</v>
      </c>
      <c r="D129" s="155">
        <v>185082</v>
      </c>
      <c r="E129" s="158">
        <v>185766</v>
      </c>
      <c r="F129" s="158">
        <v>183604</v>
      </c>
      <c r="G129" s="158">
        <v>181589</v>
      </c>
    </row>
    <row r="130" spans="1:7" ht="20.100000000000001" customHeight="1">
      <c r="A130" s="150"/>
      <c r="B130" s="150" t="s">
        <v>236</v>
      </c>
      <c r="C130" s="150" t="s">
        <v>13</v>
      </c>
      <c r="D130" s="159">
        <v>154726</v>
      </c>
      <c r="E130" s="166">
        <v>157179</v>
      </c>
      <c r="F130" s="166">
        <v>158227</v>
      </c>
      <c r="G130" s="166">
        <v>158045</v>
      </c>
    </row>
  </sheetData>
  <mergeCells count="4">
    <mergeCell ref="A1:G1"/>
    <mergeCell ref="A2:A3"/>
    <mergeCell ref="B2:B3"/>
    <mergeCell ref="D2:G2"/>
  </mergeCells>
  <phoneticPr fontId="2" type="noConversion"/>
  <printOptions horizontalCentered="1" verticalCentered="1"/>
  <pageMargins left="0.35433070866141736" right="0.35433070866141736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N24"/>
  <sheetViews>
    <sheetView showZeros="0" view="pageBreakPreview" zoomScale="120" zoomScaleNormal="80" zoomScaleSheetLayoutView="120" workbookViewId="0">
      <pane xSplit="4" ySplit="2" topLeftCell="E3" activePane="bottomRight" state="frozen"/>
      <selection activeCell="T26" sqref="T26"/>
      <selection pane="topRight" activeCell="T26" sqref="T26"/>
      <selection pane="bottomLeft" activeCell="T26" sqref="T26"/>
      <selection pane="bottomRight" activeCell="E3" sqref="E3:L4"/>
    </sheetView>
  </sheetViews>
  <sheetFormatPr defaultRowHeight="21.95" customHeight="1"/>
  <cols>
    <col min="1" max="1" width="20.7109375" style="25" customWidth="1"/>
    <col min="2" max="2" width="17.42578125" style="25" customWidth="1"/>
    <col min="3" max="3" width="5.7109375" style="25" customWidth="1"/>
    <col min="4" max="4" width="7.7109375" style="28" customWidth="1"/>
    <col min="5" max="9" width="12.7109375" style="25" customWidth="1"/>
    <col min="10" max="10" width="10.42578125" style="25" customWidth="1"/>
    <col min="11" max="12" width="12.7109375" style="25" customWidth="1"/>
    <col min="13" max="13" width="11.28515625" style="25" customWidth="1"/>
    <col min="14" max="14" width="9.85546875" style="25" customWidth="1"/>
    <col min="15" max="256" width="9.140625" style="25"/>
    <col min="257" max="257" width="20.7109375" style="25" customWidth="1"/>
    <col min="258" max="258" width="17.42578125" style="25" customWidth="1"/>
    <col min="259" max="259" width="5.7109375" style="25" customWidth="1"/>
    <col min="260" max="260" width="7.7109375" style="25" customWidth="1"/>
    <col min="261" max="265" width="12.7109375" style="25" customWidth="1"/>
    <col min="266" max="266" width="10.42578125" style="25" customWidth="1"/>
    <col min="267" max="268" width="12.7109375" style="25" customWidth="1"/>
    <col min="269" max="269" width="11.28515625" style="25" customWidth="1"/>
    <col min="270" max="270" width="9.85546875" style="25" customWidth="1"/>
    <col min="271" max="512" width="9.140625" style="25"/>
    <col min="513" max="513" width="20.7109375" style="25" customWidth="1"/>
    <col min="514" max="514" width="17.42578125" style="25" customWidth="1"/>
    <col min="515" max="515" width="5.7109375" style="25" customWidth="1"/>
    <col min="516" max="516" width="7.7109375" style="25" customWidth="1"/>
    <col min="517" max="521" width="12.7109375" style="25" customWidth="1"/>
    <col min="522" max="522" width="10.42578125" style="25" customWidth="1"/>
    <col min="523" max="524" width="12.7109375" style="25" customWidth="1"/>
    <col min="525" max="525" width="11.28515625" style="25" customWidth="1"/>
    <col min="526" max="526" width="9.85546875" style="25" customWidth="1"/>
    <col min="527" max="768" width="9.140625" style="25"/>
    <col min="769" max="769" width="20.7109375" style="25" customWidth="1"/>
    <col min="770" max="770" width="17.42578125" style="25" customWidth="1"/>
    <col min="771" max="771" width="5.7109375" style="25" customWidth="1"/>
    <col min="772" max="772" width="7.7109375" style="25" customWidth="1"/>
    <col min="773" max="777" width="12.7109375" style="25" customWidth="1"/>
    <col min="778" max="778" width="10.42578125" style="25" customWidth="1"/>
    <col min="779" max="780" width="12.7109375" style="25" customWidth="1"/>
    <col min="781" max="781" width="11.28515625" style="25" customWidth="1"/>
    <col min="782" max="782" width="9.85546875" style="25" customWidth="1"/>
    <col min="783" max="1024" width="9.140625" style="25"/>
    <col min="1025" max="1025" width="20.7109375" style="25" customWidth="1"/>
    <col min="1026" max="1026" width="17.42578125" style="25" customWidth="1"/>
    <col min="1027" max="1027" width="5.7109375" style="25" customWidth="1"/>
    <col min="1028" max="1028" width="7.7109375" style="25" customWidth="1"/>
    <col min="1029" max="1033" width="12.7109375" style="25" customWidth="1"/>
    <col min="1034" max="1034" width="10.42578125" style="25" customWidth="1"/>
    <col min="1035" max="1036" width="12.7109375" style="25" customWidth="1"/>
    <col min="1037" max="1037" width="11.28515625" style="25" customWidth="1"/>
    <col min="1038" max="1038" width="9.85546875" style="25" customWidth="1"/>
    <col min="1039" max="1280" width="9.140625" style="25"/>
    <col min="1281" max="1281" width="20.7109375" style="25" customWidth="1"/>
    <col min="1282" max="1282" width="17.42578125" style="25" customWidth="1"/>
    <col min="1283" max="1283" width="5.7109375" style="25" customWidth="1"/>
    <col min="1284" max="1284" width="7.7109375" style="25" customWidth="1"/>
    <col min="1285" max="1289" width="12.7109375" style="25" customWidth="1"/>
    <col min="1290" max="1290" width="10.42578125" style="25" customWidth="1"/>
    <col min="1291" max="1292" width="12.7109375" style="25" customWidth="1"/>
    <col min="1293" max="1293" width="11.28515625" style="25" customWidth="1"/>
    <col min="1294" max="1294" width="9.85546875" style="25" customWidth="1"/>
    <col min="1295" max="1536" width="9.140625" style="25"/>
    <col min="1537" max="1537" width="20.7109375" style="25" customWidth="1"/>
    <col min="1538" max="1538" width="17.42578125" style="25" customWidth="1"/>
    <col min="1539" max="1539" width="5.7109375" style="25" customWidth="1"/>
    <col min="1540" max="1540" width="7.7109375" style="25" customWidth="1"/>
    <col min="1541" max="1545" width="12.7109375" style="25" customWidth="1"/>
    <col min="1546" max="1546" width="10.42578125" style="25" customWidth="1"/>
    <col min="1547" max="1548" width="12.7109375" style="25" customWidth="1"/>
    <col min="1549" max="1549" width="11.28515625" style="25" customWidth="1"/>
    <col min="1550" max="1550" width="9.85546875" style="25" customWidth="1"/>
    <col min="1551" max="1792" width="9.140625" style="25"/>
    <col min="1793" max="1793" width="20.7109375" style="25" customWidth="1"/>
    <col min="1794" max="1794" width="17.42578125" style="25" customWidth="1"/>
    <col min="1795" max="1795" width="5.7109375" style="25" customWidth="1"/>
    <col min="1796" max="1796" width="7.7109375" style="25" customWidth="1"/>
    <col min="1797" max="1801" width="12.7109375" style="25" customWidth="1"/>
    <col min="1802" max="1802" width="10.42578125" style="25" customWidth="1"/>
    <col min="1803" max="1804" width="12.7109375" style="25" customWidth="1"/>
    <col min="1805" max="1805" width="11.28515625" style="25" customWidth="1"/>
    <col min="1806" max="1806" width="9.85546875" style="25" customWidth="1"/>
    <col min="1807" max="2048" width="9.140625" style="25"/>
    <col min="2049" max="2049" width="20.7109375" style="25" customWidth="1"/>
    <col min="2050" max="2050" width="17.42578125" style="25" customWidth="1"/>
    <col min="2051" max="2051" width="5.7109375" style="25" customWidth="1"/>
    <col min="2052" max="2052" width="7.7109375" style="25" customWidth="1"/>
    <col min="2053" max="2057" width="12.7109375" style="25" customWidth="1"/>
    <col min="2058" max="2058" width="10.42578125" style="25" customWidth="1"/>
    <col min="2059" max="2060" width="12.7109375" style="25" customWidth="1"/>
    <col min="2061" max="2061" width="11.28515625" style="25" customWidth="1"/>
    <col min="2062" max="2062" width="9.85546875" style="25" customWidth="1"/>
    <col min="2063" max="2304" width="9.140625" style="25"/>
    <col min="2305" max="2305" width="20.7109375" style="25" customWidth="1"/>
    <col min="2306" max="2306" width="17.42578125" style="25" customWidth="1"/>
    <col min="2307" max="2307" width="5.7109375" style="25" customWidth="1"/>
    <col min="2308" max="2308" width="7.7109375" style="25" customWidth="1"/>
    <col min="2309" max="2313" width="12.7109375" style="25" customWidth="1"/>
    <col min="2314" max="2314" width="10.42578125" style="25" customWidth="1"/>
    <col min="2315" max="2316" width="12.7109375" style="25" customWidth="1"/>
    <col min="2317" max="2317" width="11.28515625" style="25" customWidth="1"/>
    <col min="2318" max="2318" width="9.85546875" style="25" customWidth="1"/>
    <col min="2319" max="2560" width="9.140625" style="25"/>
    <col min="2561" max="2561" width="20.7109375" style="25" customWidth="1"/>
    <col min="2562" max="2562" width="17.42578125" style="25" customWidth="1"/>
    <col min="2563" max="2563" width="5.7109375" style="25" customWidth="1"/>
    <col min="2564" max="2564" width="7.7109375" style="25" customWidth="1"/>
    <col min="2565" max="2569" width="12.7109375" style="25" customWidth="1"/>
    <col min="2570" max="2570" width="10.42578125" style="25" customWidth="1"/>
    <col min="2571" max="2572" width="12.7109375" style="25" customWidth="1"/>
    <col min="2573" max="2573" width="11.28515625" style="25" customWidth="1"/>
    <col min="2574" max="2574" width="9.85546875" style="25" customWidth="1"/>
    <col min="2575" max="2816" width="9.140625" style="25"/>
    <col min="2817" max="2817" width="20.7109375" style="25" customWidth="1"/>
    <col min="2818" max="2818" width="17.42578125" style="25" customWidth="1"/>
    <col min="2819" max="2819" width="5.7109375" style="25" customWidth="1"/>
    <col min="2820" max="2820" width="7.7109375" style="25" customWidth="1"/>
    <col min="2821" max="2825" width="12.7109375" style="25" customWidth="1"/>
    <col min="2826" max="2826" width="10.42578125" style="25" customWidth="1"/>
    <col min="2827" max="2828" width="12.7109375" style="25" customWidth="1"/>
    <col min="2829" max="2829" width="11.28515625" style="25" customWidth="1"/>
    <col min="2830" max="2830" width="9.85546875" style="25" customWidth="1"/>
    <col min="2831" max="3072" width="9.140625" style="25"/>
    <col min="3073" max="3073" width="20.7109375" style="25" customWidth="1"/>
    <col min="3074" max="3074" width="17.42578125" style="25" customWidth="1"/>
    <col min="3075" max="3075" width="5.7109375" style="25" customWidth="1"/>
    <col min="3076" max="3076" width="7.7109375" style="25" customWidth="1"/>
    <col min="3077" max="3081" width="12.7109375" style="25" customWidth="1"/>
    <col min="3082" max="3082" width="10.42578125" style="25" customWidth="1"/>
    <col min="3083" max="3084" width="12.7109375" style="25" customWidth="1"/>
    <col min="3085" max="3085" width="11.28515625" style="25" customWidth="1"/>
    <col min="3086" max="3086" width="9.85546875" style="25" customWidth="1"/>
    <col min="3087" max="3328" width="9.140625" style="25"/>
    <col min="3329" max="3329" width="20.7109375" style="25" customWidth="1"/>
    <col min="3330" max="3330" width="17.42578125" style="25" customWidth="1"/>
    <col min="3331" max="3331" width="5.7109375" style="25" customWidth="1"/>
    <col min="3332" max="3332" width="7.7109375" style="25" customWidth="1"/>
    <col min="3333" max="3337" width="12.7109375" style="25" customWidth="1"/>
    <col min="3338" max="3338" width="10.42578125" style="25" customWidth="1"/>
    <col min="3339" max="3340" width="12.7109375" style="25" customWidth="1"/>
    <col min="3341" max="3341" width="11.28515625" style="25" customWidth="1"/>
    <col min="3342" max="3342" width="9.85546875" style="25" customWidth="1"/>
    <col min="3343" max="3584" width="9.140625" style="25"/>
    <col min="3585" max="3585" width="20.7109375" style="25" customWidth="1"/>
    <col min="3586" max="3586" width="17.42578125" style="25" customWidth="1"/>
    <col min="3587" max="3587" width="5.7109375" style="25" customWidth="1"/>
    <col min="3588" max="3588" width="7.7109375" style="25" customWidth="1"/>
    <col min="3589" max="3593" width="12.7109375" style="25" customWidth="1"/>
    <col min="3594" max="3594" width="10.42578125" style="25" customWidth="1"/>
    <col min="3595" max="3596" width="12.7109375" style="25" customWidth="1"/>
    <col min="3597" max="3597" width="11.28515625" style="25" customWidth="1"/>
    <col min="3598" max="3598" width="9.85546875" style="25" customWidth="1"/>
    <col min="3599" max="3840" width="9.140625" style="25"/>
    <col min="3841" max="3841" width="20.7109375" style="25" customWidth="1"/>
    <col min="3842" max="3842" width="17.42578125" style="25" customWidth="1"/>
    <col min="3843" max="3843" width="5.7109375" style="25" customWidth="1"/>
    <col min="3844" max="3844" width="7.7109375" style="25" customWidth="1"/>
    <col min="3845" max="3849" width="12.7109375" style="25" customWidth="1"/>
    <col min="3850" max="3850" width="10.42578125" style="25" customWidth="1"/>
    <col min="3851" max="3852" width="12.7109375" style="25" customWidth="1"/>
    <col min="3853" max="3853" width="11.28515625" style="25" customWidth="1"/>
    <col min="3854" max="3854" width="9.85546875" style="25" customWidth="1"/>
    <col min="3855" max="4096" width="9.140625" style="25"/>
    <col min="4097" max="4097" width="20.7109375" style="25" customWidth="1"/>
    <col min="4098" max="4098" width="17.42578125" style="25" customWidth="1"/>
    <col min="4099" max="4099" width="5.7109375" style="25" customWidth="1"/>
    <col min="4100" max="4100" width="7.7109375" style="25" customWidth="1"/>
    <col min="4101" max="4105" width="12.7109375" style="25" customWidth="1"/>
    <col min="4106" max="4106" width="10.42578125" style="25" customWidth="1"/>
    <col min="4107" max="4108" width="12.7109375" style="25" customWidth="1"/>
    <col min="4109" max="4109" width="11.28515625" style="25" customWidth="1"/>
    <col min="4110" max="4110" width="9.85546875" style="25" customWidth="1"/>
    <col min="4111" max="4352" width="9.140625" style="25"/>
    <col min="4353" max="4353" width="20.7109375" style="25" customWidth="1"/>
    <col min="4354" max="4354" width="17.42578125" style="25" customWidth="1"/>
    <col min="4355" max="4355" width="5.7109375" style="25" customWidth="1"/>
    <col min="4356" max="4356" width="7.7109375" style="25" customWidth="1"/>
    <col min="4357" max="4361" width="12.7109375" style="25" customWidth="1"/>
    <col min="4362" max="4362" width="10.42578125" style="25" customWidth="1"/>
    <col min="4363" max="4364" width="12.7109375" style="25" customWidth="1"/>
    <col min="4365" max="4365" width="11.28515625" style="25" customWidth="1"/>
    <col min="4366" max="4366" width="9.85546875" style="25" customWidth="1"/>
    <col min="4367" max="4608" width="9.140625" style="25"/>
    <col min="4609" max="4609" width="20.7109375" style="25" customWidth="1"/>
    <col min="4610" max="4610" width="17.42578125" style="25" customWidth="1"/>
    <col min="4611" max="4611" width="5.7109375" style="25" customWidth="1"/>
    <col min="4612" max="4612" width="7.7109375" style="25" customWidth="1"/>
    <col min="4613" max="4617" width="12.7109375" style="25" customWidth="1"/>
    <col min="4618" max="4618" width="10.42578125" style="25" customWidth="1"/>
    <col min="4619" max="4620" width="12.7109375" style="25" customWidth="1"/>
    <col min="4621" max="4621" width="11.28515625" style="25" customWidth="1"/>
    <col min="4622" max="4622" width="9.85546875" style="25" customWidth="1"/>
    <col min="4623" max="4864" width="9.140625" style="25"/>
    <col min="4865" max="4865" width="20.7109375" style="25" customWidth="1"/>
    <col min="4866" max="4866" width="17.42578125" style="25" customWidth="1"/>
    <col min="4867" max="4867" width="5.7109375" style="25" customWidth="1"/>
    <col min="4868" max="4868" width="7.7109375" style="25" customWidth="1"/>
    <col min="4869" max="4873" width="12.7109375" style="25" customWidth="1"/>
    <col min="4874" max="4874" width="10.42578125" style="25" customWidth="1"/>
    <col min="4875" max="4876" width="12.7109375" style="25" customWidth="1"/>
    <col min="4877" max="4877" width="11.28515625" style="25" customWidth="1"/>
    <col min="4878" max="4878" width="9.85546875" style="25" customWidth="1"/>
    <col min="4879" max="5120" width="9.140625" style="25"/>
    <col min="5121" max="5121" width="20.7109375" style="25" customWidth="1"/>
    <col min="5122" max="5122" width="17.42578125" style="25" customWidth="1"/>
    <col min="5123" max="5123" width="5.7109375" style="25" customWidth="1"/>
    <col min="5124" max="5124" width="7.7109375" style="25" customWidth="1"/>
    <col min="5125" max="5129" width="12.7109375" style="25" customWidth="1"/>
    <col min="5130" max="5130" width="10.42578125" style="25" customWidth="1"/>
    <col min="5131" max="5132" width="12.7109375" style="25" customWidth="1"/>
    <col min="5133" max="5133" width="11.28515625" style="25" customWidth="1"/>
    <col min="5134" max="5134" width="9.85546875" style="25" customWidth="1"/>
    <col min="5135" max="5376" width="9.140625" style="25"/>
    <col min="5377" max="5377" width="20.7109375" style="25" customWidth="1"/>
    <col min="5378" max="5378" width="17.42578125" style="25" customWidth="1"/>
    <col min="5379" max="5379" width="5.7109375" style="25" customWidth="1"/>
    <col min="5380" max="5380" width="7.7109375" style="25" customWidth="1"/>
    <col min="5381" max="5385" width="12.7109375" style="25" customWidth="1"/>
    <col min="5386" max="5386" width="10.42578125" style="25" customWidth="1"/>
    <col min="5387" max="5388" width="12.7109375" style="25" customWidth="1"/>
    <col min="5389" max="5389" width="11.28515625" style="25" customWidth="1"/>
    <col min="5390" max="5390" width="9.85546875" style="25" customWidth="1"/>
    <col min="5391" max="5632" width="9.140625" style="25"/>
    <col min="5633" max="5633" width="20.7109375" style="25" customWidth="1"/>
    <col min="5634" max="5634" width="17.42578125" style="25" customWidth="1"/>
    <col min="5635" max="5635" width="5.7109375" style="25" customWidth="1"/>
    <col min="5636" max="5636" width="7.7109375" style="25" customWidth="1"/>
    <col min="5637" max="5641" width="12.7109375" style="25" customWidth="1"/>
    <col min="5642" max="5642" width="10.42578125" style="25" customWidth="1"/>
    <col min="5643" max="5644" width="12.7109375" style="25" customWidth="1"/>
    <col min="5645" max="5645" width="11.28515625" style="25" customWidth="1"/>
    <col min="5646" max="5646" width="9.85546875" style="25" customWidth="1"/>
    <col min="5647" max="5888" width="9.140625" style="25"/>
    <col min="5889" max="5889" width="20.7109375" style="25" customWidth="1"/>
    <col min="5890" max="5890" width="17.42578125" style="25" customWidth="1"/>
    <col min="5891" max="5891" width="5.7109375" style="25" customWidth="1"/>
    <col min="5892" max="5892" width="7.7109375" style="25" customWidth="1"/>
    <col min="5893" max="5897" width="12.7109375" style="25" customWidth="1"/>
    <col min="5898" max="5898" width="10.42578125" style="25" customWidth="1"/>
    <col min="5899" max="5900" width="12.7109375" style="25" customWidth="1"/>
    <col min="5901" max="5901" width="11.28515625" style="25" customWidth="1"/>
    <col min="5902" max="5902" width="9.85546875" style="25" customWidth="1"/>
    <col min="5903" max="6144" width="9.140625" style="25"/>
    <col min="6145" max="6145" width="20.7109375" style="25" customWidth="1"/>
    <col min="6146" max="6146" width="17.42578125" style="25" customWidth="1"/>
    <col min="6147" max="6147" width="5.7109375" style="25" customWidth="1"/>
    <col min="6148" max="6148" width="7.7109375" style="25" customWidth="1"/>
    <col min="6149" max="6153" width="12.7109375" style="25" customWidth="1"/>
    <col min="6154" max="6154" width="10.42578125" style="25" customWidth="1"/>
    <col min="6155" max="6156" width="12.7109375" style="25" customWidth="1"/>
    <col min="6157" max="6157" width="11.28515625" style="25" customWidth="1"/>
    <col min="6158" max="6158" width="9.85546875" style="25" customWidth="1"/>
    <col min="6159" max="6400" width="9.140625" style="25"/>
    <col min="6401" max="6401" width="20.7109375" style="25" customWidth="1"/>
    <col min="6402" max="6402" width="17.42578125" style="25" customWidth="1"/>
    <col min="6403" max="6403" width="5.7109375" style="25" customWidth="1"/>
    <col min="6404" max="6404" width="7.7109375" style="25" customWidth="1"/>
    <col min="6405" max="6409" width="12.7109375" style="25" customWidth="1"/>
    <col min="6410" max="6410" width="10.42578125" style="25" customWidth="1"/>
    <col min="6411" max="6412" width="12.7109375" style="25" customWidth="1"/>
    <col min="6413" max="6413" width="11.28515625" style="25" customWidth="1"/>
    <col min="6414" max="6414" width="9.85546875" style="25" customWidth="1"/>
    <col min="6415" max="6656" width="9.140625" style="25"/>
    <col min="6657" max="6657" width="20.7109375" style="25" customWidth="1"/>
    <col min="6658" max="6658" width="17.42578125" style="25" customWidth="1"/>
    <col min="6659" max="6659" width="5.7109375" style="25" customWidth="1"/>
    <col min="6660" max="6660" width="7.7109375" style="25" customWidth="1"/>
    <col min="6661" max="6665" width="12.7109375" style="25" customWidth="1"/>
    <col min="6666" max="6666" width="10.42578125" style="25" customWidth="1"/>
    <col min="6667" max="6668" width="12.7109375" style="25" customWidth="1"/>
    <col min="6669" max="6669" width="11.28515625" style="25" customWidth="1"/>
    <col min="6670" max="6670" width="9.85546875" style="25" customWidth="1"/>
    <col min="6671" max="6912" width="9.140625" style="25"/>
    <col min="6913" max="6913" width="20.7109375" style="25" customWidth="1"/>
    <col min="6914" max="6914" width="17.42578125" style="25" customWidth="1"/>
    <col min="6915" max="6915" width="5.7109375" style="25" customWidth="1"/>
    <col min="6916" max="6916" width="7.7109375" style="25" customWidth="1"/>
    <col min="6917" max="6921" width="12.7109375" style="25" customWidth="1"/>
    <col min="6922" max="6922" width="10.42578125" style="25" customWidth="1"/>
    <col min="6923" max="6924" width="12.7109375" style="25" customWidth="1"/>
    <col min="6925" max="6925" width="11.28515625" style="25" customWidth="1"/>
    <col min="6926" max="6926" width="9.85546875" style="25" customWidth="1"/>
    <col min="6927" max="7168" width="9.140625" style="25"/>
    <col min="7169" max="7169" width="20.7109375" style="25" customWidth="1"/>
    <col min="7170" max="7170" width="17.42578125" style="25" customWidth="1"/>
    <col min="7171" max="7171" width="5.7109375" style="25" customWidth="1"/>
    <col min="7172" max="7172" width="7.7109375" style="25" customWidth="1"/>
    <col min="7173" max="7177" width="12.7109375" style="25" customWidth="1"/>
    <col min="7178" max="7178" width="10.42578125" style="25" customWidth="1"/>
    <col min="7179" max="7180" width="12.7109375" style="25" customWidth="1"/>
    <col min="7181" max="7181" width="11.28515625" style="25" customWidth="1"/>
    <col min="7182" max="7182" width="9.85546875" style="25" customWidth="1"/>
    <col min="7183" max="7424" width="9.140625" style="25"/>
    <col min="7425" max="7425" width="20.7109375" style="25" customWidth="1"/>
    <col min="7426" max="7426" width="17.42578125" style="25" customWidth="1"/>
    <col min="7427" max="7427" width="5.7109375" style="25" customWidth="1"/>
    <col min="7428" max="7428" width="7.7109375" style="25" customWidth="1"/>
    <col min="7429" max="7433" width="12.7109375" style="25" customWidth="1"/>
    <col min="7434" max="7434" width="10.42578125" style="25" customWidth="1"/>
    <col min="7435" max="7436" width="12.7109375" style="25" customWidth="1"/>
    <col min="7437" max="7437" width="11.28515625" style="25" customWidth="1"/>
    <col min="7438" max="7438" width="9.85546875" style="25" customWidth="1"/>
    <col min="7439" max="7680" width="9.140625" style="25"/>
    <col min="7681" max="7681" width="20.7109375" style="25" customWidth="1"/>
    <col min="7682" max="7682" width="17.42578125" style="25" customWidth="1"/>
    <col min="7683" max="7683" width="5.7109375" style="25" customWidth="1"/>
    <col min="7684" max="7684" width="7.7109375" style="25" customWidth="1"/>
    <col min="7685" max="7689" width="12.7109375" style="25" customWidth="1"/>
    <col min="7690" max="7690" width="10.42578125" style="25" customWidth="1"/>
    <col min="7691" max="7692" width="12.7109375" style="25" customWidth="1"/>
    <col min="7693" max="7693" width="11.28515625" style="25" customWidth="1"/>
    <col min="7694" max="7694" width="9.85546875" style="25" customWidth="1"/>
    <col min="7695" max="7936" width="9.140625" style="25"/>
    <col min="7937" max="7937" width="20.7109375" style="25" customWidth="1"/>
    <col min="7938" max="7938" width="17.42578125" style="25" customWidth="1"/>
    <col min="7939" max="7939" width="5.7109375" style="25" customWidth="1"/>
    <col min="7940" max="7940" width="7.7109375" style="25" customWidth="1"/>
    <col min="7941" max="7945" width="12.7109375" style="25" customWidth="1"/>
    <col min="7946" max="7946" width="10.42578125" style="25" customWidth="1"/>
    <col min="7947" max="7948" width="12.7109375" style="25" customWidth="1"/>
    <col min="7949" max="7949" width="11.28515625" style="25" customWidth="1"/>
    <col min="7950" max="7950" width="9.85546875" style="25" customWidth="1"/>
    <col min="7951" max="8192" width="9.140625" style="25"/>
    <col min="8193" max="8193" width="20.7109375" style="25" customWidth="1"/>
    <col min="8194" max="8194" width="17.42578125" style="25" customWidth="1"/>
    <col min="8195" max="8195" width="5.7109375" style="25" customWidth="1"/>
    <col min="8196" max="8196" width="7.7109375" style="25" customWidth="1"/>
    <col min="8197" max="8201" width="12.7109375" style="25" customWidth="1"/>
    <col min="8202" max="8202" width="10.42578125" style="25" customWidth="1"/>
    <col min="8203" max="8204" width="12.7109375" style="25" customWidth="1"/>
    <col min="8205" max="8205" width="11.28515625" style="25" customWidth="1"/>
    <col min="8206" max="8206" width="9.85546875" style="25" customWidth="1"/>
    <col min="8207" max="8448" width="9.140625" style="25"/>
    <col min="8449" max="8449" width="20.7109375" style="25" customWidth="1"/>
    <col min="8450" max="8450" width="17.42578125" style="25" customWidth="1"/>
    <col min="8451" max="8451" width="5.7109375" style="25" customWidth="1"/>
    <col min="8452" max="8452" width="7.7109375" style="25" customWidth="1"/>
    <col min="8453" max="8457" width="12.7109375" style="25" customWidth="1"/>
    <col min="8458" max="8458" width="10.42578125" style="25" customWidth="1"/>
    <col min="8459" max="8460" width="12.7109375" style="25" customWidth="1"/>
    <col min="8461" max="8461" width="11.28515625" style="25" customWidth="1"/>
    <col min="8462" max="8462" width="9.85546875" style="25" customWidth="1"/>
    <col min="8463" max="8704" width="9.140625" style="25"/>
    <col min="8705" max="8705" width="20.7109375" style="25" customWidth="1"/>
    <col min="8706" max="8706" width="17.42578125" style="25" customWidth="1"/>
    <col min="8707" max="8707" width="5.7109375" style="25" customWidth="1"/>
    <col min="8708" max="8708" width="7.7109375" style="25" customWidth="1"/>
    <col min="8709" max="8713" width="12.7109375" style="25" customWidth="1"/>
    <col min="8714" max="8714" width="10.42578125" style="25" customWidth="1"/>
    <col min="8715" max="8716" width="12.7109375" style="25" customWidth="1"/>
    <col min="8717" max="8717" width="11.28515625" style="25" customWidth="1"/>
    <col min="8718" max="8718" width="9.85546875" style="25" customWidth="1"/>
    <col min="8719" max="8960" width="9.140625" style="25"/>
    <col min="8961" max="8961" width="20.7109375" style="25" customWidth="1"/>
    <col min="8962" max="8962" width="17.42578125" style="25" customWidth="1"/>
    <col min="8963" max="8963" width="5.7109375" style="25" customWidth="1"/>
    <col min="8964" max="8964" width="7.7109375" style="25" customWidth="1"/>
    <col min="8965" max="8969" width="12.7109375" style="25" customWidth="1"/>
    <col min="8970" max="8970" width="10.42578125" style="25" customWidth="1"/>
    <col min="8971" max="8972" width="12.7109375" style="25" customWidth="1"/>
    <col min="8973" max="8973" width="11.28515625" style="25" customWidth="1"/>
    <col min="8974" max="8974" width="9.85546875" style="25" customWidth="1"/>
    <col min="8975" max="9216" width="9.140625" style="25"/>
    <col min="9217" max="9217" width="20.7109375" style="25" customWidth="1"/>
    <col min="9218" max="9218" width="17.42578125" style="25" customWidth="1"/>
    <col min="9219" max="9219" width="5.7109375" style="25" customWidth="1"/>
    <col min="9220" max="9220" width="7.7109375" style="25" customWidth="1"/>
    <col min="9221" max="9225" width="12.7109375" style="25" customWidth="1"/>
    <col min="9226" max="9226" width="10.42578125" style="25" customWidth="1"/>
    <col min="9227" max="9228" width="12.7109375" style="25" customWidth="1"/>
    <col min="9229" max="9229" width="11.28515625" style="25" customWidth="1"/>
    <col min="9230" max="9230" width="9.85546875" style="25" customWidth="1"/>
    <col min="9231" max="9472" width="9.140625" style="25"/>
    <col min="9473" max="9473" width="20.7109375" style="25" customWidth="1"/>
    <col min="9474" max="9474" width="17.42578125" style="25" customWidth="1"/>
    <col min="9475" max="9475" width="5.7109375" style="25" customWidth="1"/>
    <col min="9476" max="9476" width="7.7109375" style="25" customWidth="1"/>
    <col min="9477" max="9481" width="12.7109375" style="25" customWidth="1"/>
    <col min="9482" max="9482" width="10.42578125" style="25" customWidth="1"/>
    <col min="9483" max="9484" width="12.7109375" style="25" customWidth="1"/>
    <col min="9485" max="9485" width="11.28515625" style="25" customWidth="1"/>
    <col min="9486" max="9486" width="9.85546875" style="25" customWidth="1"/>
    <col min="9487" max="9728" width="9.140625" style="25"/>
    <col min="9729" max="9729" width="20.7109375" style="25" customWidth="1"/>
    <col min="9730" max="9730" width="17.42578125" style="25" customWidth="1"/>
    <col min="9731" max="9731" width="5.7109375" style="25" customWidth="1"/>
    <col min="9732" max="9732" width="7.7109375" style="25" customWidth="1"/>
    <col min="9733" max="9737" width="12.7109375" style="25" customWidth="1"/>
    <col min="9738" max="9738" width="10.42578125" style="25" customWidth="1"/>
    <col min="9739" max="9740" width="12.7109375" style="25" customWidth="1"/>
    <col min="9741" max="9741" width="11.28515625" style="25" customWidth="1"/>
    <col min="9742" max="9742" width="9.85546875" style="25" customWidth="1"/>
    <col min="9743" max="9984" width="9.140625" style="25"/>
    <col min="9985" max="9985" width="20.7109375" style="25" customWidth="1"/>
    <col min="9986" max="9986" width="17.42578125" style="25" customWidth="1"/>
    <col min="9987" max="9987" width="5.7109375" style="25" customWidth="1"/>
    <col min="9988" max="9988" width="7.7109375" style="25" customWidth="1"/>
    <col min="9989" max="9993" width="12.7109375" style="25" customWidth="1"/>
    <col min="9994" max="9994" width="10.42578125" style="25" customWidth="1"/>
    <col min="9995" max="9996" width="12.7109375" style="25" customWidth="1"/>
    <col min="9997" max="9997" width="11.28515625" style="25" customWidth="1"/>
    <col min="9998" max="9998" width="9.85546875" style="25" customWidth="1"/>
    <col min="9999" max="10240" width="9.140625" style="25"/>
    <col min="10241" max="10241" width="20.7109375" style="25" customWidth="1"/>
    <col min="10242" max="10242" width="17.42578125" style="25" customWidth="1"/>
    <col min="10243" max="10243" width="5.7109375" style="25" customWidth="1"/>
    <col min="10244" max="10244" width="7.7109375" style="25" customWidth="1"/>
    <col min="10245" max="10249" width="12.7109375" style="25" customWidth="1"/>
    <col min="10250" max="10250" width="10.42578125" style="25" customWidth="1"/>
    <col min="10251" max="10252" width="12.7109375" style="25" customWidth="1"/>
    <col min="10253" max="10253" width="11.28515625" style="25" customWidth="1"/>
    <col min="10254" max="10254" width="9.85546875" style="25" customWidth="1"/>
    <col min="10255" max="10496" width="9.140625" style="25"/>
    <col min="10497" max="10497" width="20.7109375" style="25" customWidth="1"/>
    <col min="10498" max="10498" width="17.42578125" style="25" customWidth="1"/>
    <col min="10499" max="10499" width="5.7109375" style="25" customWidth="1"/>
    <col min="10500" max="10500" width="7.7109375" style="25" customWidth="1"/>
    <col min="10501" max="10505" width="12.7109375" style="25" customWidth="1"/>
    <col min="10506" max="10506" width="10.42578125" style="25" customWidth="1"/>
    <col min="10507" max="10508" width="12.7109375" style="25" customWidth="1"/>
    <col min="10509" max="10509" width="11.28515625" style="25" customWidth="1"/>
    <col min="10510" max="10510" width="9.85546875" style="25" customWidth="1"/>
    <col min="10511" max="10752" width="9.140625" style="25"/>
    <col min="10753" max="10753" width="20.7109375" style="25" customWidth="1"/>
    <col min="10754" max="10754" width="17.42578125" style="25" customWidth="1"/>
    <col min="10755" max="10755" width="5.7109375" style="25" customWidth="1"/>
    <col min="10756" max="10756" width="7.7109375" style="25" customWidth="1"/>
    <col min="10757" max="10761" width="12.7109375" style="25" customWidth="1"/>
    <col min="10762" max="10762" width="10.42578125" style="25" customWidth="1"/>
    <col min="10763" max="10764" width="12.7109375" style="25" customWidth="1"/>
    <col min="10765" max="10765" width="11.28515625" style="25" customWidth="1"/>
    <col min="10766" max="10766" width="9.85546875" style="25" customWidth="1"/>
    <col min="10767" max="11008" width="9.140625" style="25"/>
    <col min="11009" max="11009" width="20.7109375" style="25" customWidth="1"/>
    <col min="11010" max="11010" width="17.42578125" style="25" customWidth="1"/>
    <col min="11011" max="11011" width="5.7109375" style="25" customWidth="1"/>
    <col min="11012" max="11012" width="7.7109375" style="25" customWidth="1"/>
    <col min="11013" max="11017" width="12.7109375" style="25" customWidth="1"/>
    <col min="11018" max="11018" width="10.42578125" style="25" customWidth="1"/>
    <col min="11019" max="11020" width="12.7109375" style="25" customWidth="1"/>
    <col min="11021" max="11021" width="11.28515625" style="25" customWidth="1"/>
    <col min="11022" max="11022" width="9.85546875" style="25" customWidth="1"/>
    <col min="11023" max="11264" width="9.140625" style="25"/>
    <col min="11265" max="11265" width="20.7109375" style="25" customWidth="1"/>
    <col min="11266" max="11266" width="17.42578125" style="25" customWidth="1"/>
    <col min="11267" max="11267" width="5.7109375" style="25" customWidth="1"/>
    <col min="11268" max="11268" width="7.7109375" style="25" customWidth="1"/>
    <col min="11269" max="11273" width="12.7109375" style="25" customWidth="1"/>
    <col min="11274" max="11274" width="10.42578125" style="25" customWidth="1"/>
    <col min="11275" max="11276" width="12.7109375" style="25" customWidth="1"/>
    <col min="11277" max="11277" width="11.28515625" style="25" customWidth="1"/>
    <col min="11278" max="11278" width="9.85546875" style="25" customWidth="1"/>
    <col min="11279" max="11520" width="9.140625" style="25"/>
    <col min="11521" max="11521" width="20.7109375" style="25" customWidth="1"/>
    <col min="11522" max="11522" width="17.42578125" style="25" customWidth="1"/>
    <col min="11523" max="11523" width="5.7109375" style="25" customWidth="1"/>
    <col min="11524" max="11524" width="7.7109375" style="25" customWidth="1"/>
    <col min="11525" max="11529" width="12.7109375" style="25" customWidth="1"/>
    <col min="11530" max="11530" width="10.42578125" style="25" customWidth="1"/>
    <col min="11531" max="11532" width="12.7109375" style="25" customWidth="1"/>
    <col min="11533" max="11533" width="11.28515625" style="25" customWidth="1"/>
    <col min="11534" max="11534" width="9.85546875" style="25" customWidth="1"/>
    <col min="11535" max="11776" width="9.140625" style="25"/>
    <col min="11777" max="11777" width="20.7109375" style="25" customWidth="1"/>
    <col min="11778" max="11778" width="17.42578125" style="25" customWidth="1"/>
    <col min="11779" max="11779" width="5.7109375" style="25" customWidth="1"/>
    <col min="11780" max="11780" width="7.7109375" style="25" customWidth="1"/>
    <col min="11781" max="11785" width="12.7109375" style="25" customWidth="1"/>
    <col min="11786" max="11786" width="10.42578125" style="25" customWidth="1"/>
    <col min="11787" max="11788" width="12.7109375" style="25" customWidth="1"/>
    <col min="11789" max="11789" width="11.28515625" style="25" customWidth="1"/>
    <col min="11790" max="11790" width="9.85546875" style="25" customWidth="1"/>
    <col min="11791" max="12032" width="9.140625" style="25"/>
    <col min="12033" max="12033" width="20.7109375" style="25" customWidth="1"/>
    <col min="12034" max="12034" width="17.42578125" style="25" customWidth="1"/>
    <col min="12035" max="12035" width="5.7109375" style="25" customWidth="1"/>
    <col min="12036" max="12036" width="7.7109375" style="25" customWidth="1"/>
    <col min="12037" max="12041" width="12.7109375" style="25" customWidth="1"/>
    <col min="12042" max="12042" width="10.42578125" style="25" customWidth="1"/>
    <col min="12043" max="12044" width="12.7109375" style="25" customWidth="1"/>
    <col min="12045" max="12045" width="11.28515625" style="25" customWidth="1"/>
    <col min="12046" max="12046" width="9.85546875" style="25" customWidth="1"/>
    <col min="12047" max="12288" width="9.140625" style="25"/>
    <col min="12289" max="12289" width="20.7109375" style="25" customWidth="1"/>
    <col min="12290" max="12290" width="17.42578125" style="25" customWidth="1"/>
    <col min="12291" max="12291" width="5.7109375" style="25" customWidth="1"/>
    <col min="12292" max="12292" width="7.7109375" style="25" customWidth="1"/>
    <col min="12293" max="12297" width="12.7109375" style="25" customWidth="1"/>
    <col min="12298" max="12298" width="10.42578125" style="25" customWidth="1"/>
    <col min="12299" max="12300" width="12.7109375" style="25" customWidth="1"/>
    <col min="12301" max="12301" width="11.28515625" style="25" customWidth="1"/>
    <col min="12302" max="12302" width="9.85546875" style="25" customWidth="1"/>
    <col min="12303" max="12544" width="9.140625" style="25"/>
    <col min="12545" max="12545" width="20.7109375" style="25" customWidth="1"/>
    <col min="12546" max="12546" width="17.42578125" style="25" customWidth="1"/>
    <col min="12547" max="12547" width="5.7109375" style="25" customWidth="1"/>
    <col min="12548" max="12548" width="7.7109375" style="25" customWidth="1"/>
    <col min="12549" max="12553" width="12.7109375" style="25" customWidth="1"/>
    <col min="12554" max="12554" width="10.42578125" style="25" customWidth="1"/>
    <col min="12555" max="12556" width="12.7109375" style="25" customWidth="1"/>
    <col min="12557" max="12557" width="11.28515625" style="25" customWidth="1"/>
    <col min="12558" max="12558" width="9.85546875" style="25" customWidth="1"/>
    <col min="12559" max="12800" width="9.140625" style="25"/>
    <col min="12801" max="12801" width="20.7109375" style="25" customWidth="1"/>
    <col min="12802" max="12802" width="17.42578125" style="25" customWidth="1"/>
    <col min="12803" max="12803" width="5.7109375" style="25" customWidth="1"/>
    <col min="12804" max="12804" width="7.7109375" style="25" customWidth="1"/>
    <col min="12805" max="12809" width="12.7109375" style="25" customWidth="1"/>
    <col min="12810" max="12810" width="10.42578125" style="25" customWidth="1"/>
    <col min="12811" max="12812" width="12.7109375" style="25" customWidth="1"/>
    <col min="12813" max="12813" width="11.28515625" style="25" customWidth="1"/>
    <col min="12814" max="12814" width="9.85546875" style="25" customWidth="1"/>
    <col min="12815" max="13056" width="9.140625" style="25"/>
    <col min="13057" max="13057" width="20.7109375" style="25" customWidth="1"/>
    <col min="13058" max="13058" width="17.42578125" style="25" customWidth="1"/>
    <col min="13059" max="13059" width="5.7109375" style="25" customWidth="1"/>
    <col min="13060" max="13060" width="7.7109375" style="25" customWidth="1"/>
    <col min="13061" max="13065" width="12.7109375" style="25" customWidth="1"/>
    <col min="13066" max="13066" width="10.42578125" style="25" customWidth="1"/>
    <col min="13067" max="13068" width="12.7109375" style="25" customWidth="1"/>
    <col min="13069" max="13069" width="11.28515625" style="25" customWidth="1"/>
    <col min="13070" max="13070" width="9.85546875" style="25" customWidth="1"/>
    <col min="13071" max="13312" width="9.140625" style="25"/>
    <col min="13313" max="13313" width="20.7109375" style="25" customWidth="1"/>
    <col min="13314" max="13314" width="17.42578125" style="25" customWidth="1"/>
    <col min="13315" max="13315" width="5.7109375" style="25" customWidth="1"/>
    <col min="13316" max="13316" width="7.7109375" style="25" customWidth="1"/>
    <col min="13317" max="13321" width="12.7109375" style="25" customWidth="1"/>
    <col min="13322" max="13322" width="10.42578125" style="25" customWidth="1"/>
    <col min="13323" max="13324" width="12.7109375" style="25" customWidth="1"/>
    <col min="13325" max="13325" width="11.28515625" style="25" customWidth="1"/>
    <col min="13326" max="13326" width="9.85546875" style="25" customWidth="1"/>
    <col min="13327" max="13568" width="9.140625" style="25"/>
    <col min="13569" max="13569" width="20.7109375" style="25" customWidth="1"/>
    <col min="13570" max="13570" width="17.42578125" style="25" customWidth="1"/>
    <col min="13571" max="13571" width="5.7109375" style="25" customWidth="1"/>
    <col min="13572" max="13572" width="7.7109375" style="25" customWidth="1"/>
    <col min="13573" max="13577" width="12.7109375" style="25" customWidth="1"/>
    <col min="13578" max="13578" width="10.42578125" style="25" customWidth="1"/>
    <col min="13579" max="13580" width="12.7109375" style="25" customWidth="1"/>
    <col min="13581" max="13581" width="11.28515625" style="25" customWidth="1"/>
    <col min="13582" max="13582" width="9.85546875" style="25" customWidth="1"/>
    <col min="13583" max="13824" width="9.140625" style="25"/>
    <col min="13825" max="13825" width="20.7109375" style="25" customWidth="1"/>
    <col min="13826" max="13826" width="17.42578125" style="25" customWidth="1"/>
    <col min="13827" max="13827" width="5.7109375" style="25" customWidth="1"/>
    <col min="13828" max="13828" width="7.7109375" style="25" customWidth="1"/>
    <col min="13829" max="13833" width="12.7109375" style="25" customWidth="1"/>
    <col min="13834" max="13834" width="10.42578125" style="25" customWidth="1"/>
    <col min="13835" max="13836" width="12.7109375" style="25" customWidth="1"/>
    <col min="13837" max="13837" width="11.28515625" style="25" customWidth="1"/>
    <col min="13838" max="13838" width="9.85546875" style="25" customWidth="1"/>
    <col min="13839" max="14080" width="9.140625" style="25"/>
    <col min="14081" max="14081" width="20.7109375" style="25" customWidth="1"/>
    <col min="14082" max="14082" width="17.42578125" style="25" customWidth="1"/>
    <col min="14083" max="14083" width="5.7109375" style="25" customWidth="1"/>
    <col min="14084" max="14084" width="7.7109375" style="25" customWidth="1"/>
    <col min="14085" max="14089" width="12.7109375" style="25" customWidth="1"/>
    <col min="14090" max="14090" width="10.42578125" style="25" customWidth="1"/>
    <col min="14091" max="14092" width="12.7109375" style="25" customWidth="1"/>
    <col min="14093" max="14093" width="11.28515625" style="25" customWidth="1"/>
    <col min="14094" max="14094" width="9.85546875" style="25" customWidth="1"/>
    <col min="14095" max="14336" width="9.140625" style="25"/>
    <col min="14337" max="14337" width="20.7109375" style="25" customWidth="1"/>
    <col min="14338" max="14338" width="17.42578125" style="25" customWidth="1"/>
    <col min="14339" max="14339" width="5.7109375" style="25" customWidth="1"/>
    <col min="14340" max="14340" width="7.7109375" style="25" customWidth="1"/>
    <col min="14341" max="14345" width="12.7109375" style="25" customWidth="1"/>
    <col min="14346" max="14346" width="10.42578125" style="25" customWidth="1"/>
    <col min="14347" max="14348" width="12.7109375" style="25" customWidth="1"/>
    <col min="14349" max="14349" width="11.28515625" style="25" customWidth="1"/>
    <col min="14350" max="14350" width="9.85546875" style="25" customWidth="1"/>
    <col min="14351" max="14592" width="9.140625" style="25"/>
    <col min="14593" max="14593" width="20.7109375" style="25" customWidth="1"/>
    <col min="14594" max="14594" width="17.42578125" style="25" customWidth="1"/>
    <col min="14595" max="14595" width="5.7109375" style="25" customWidth="1"/>
    <col min="14596" max="14596" width="7.7109375" style="25" customWidth="1"/>
    <col min="14597" max="14601" width="12.7109375" style="25" customWidth="1"/>
    <col min="14602" max="14602" width="10.42578125" style="25" customWidth="1"/>
    <col min="14603" max="14604" width="12.7109375" style="25" customWidth="1"/>
    <col min="14605" max="14605" width="11.28515625" style="25" customWidth="1"/>
    <col min="14606" max="14606" width="9.85546875" style="25" customWidth="1"/>
    <col min="14607" max="14848" width="9.140625" style="25"/>
    <col min="14849" max="14849" width="20.7109375" style="25" customWidth="1"/>
    <col min="14850" max="14850" width="17.42578125" style="25" customWidth="1"/>
    <col min="14851" max="14851" width="5.7109375" style="25" customWidth="1"/>
    <col min="14852" max="14852" width="7.7109375" style="25" customWidth="1"/>
    <col min="14853" max="14857" width="12.7109375" style="25" customWidth="1"/>
    <col min="14858" max="14858" width="10.42578125" style="25" customWidth="1"/>
    <col min="14859" max="14860" width="12.7109375" style="25" customWidth="1"/>
    <col min="14861" max="14861" width="11.28515625" style="25" customWidth="1"/>
    <col min="14862" max="14862" width="9.85546875" style="25" customWidth="1"/>
    <col min="14863" max="15104" width="9.140625" style="25"/>
    <col min="15105" max="15105" width="20.7109375" style="25" customWidth="1"/>
    <col min="15106" max="15106" width="17.42578125" style="25" customWidth="1"/>
    <col min="15107" max="15107" width="5.7109375" style="25" customWidth="1"/>
    <col min="15108" max="15108" width="7.7109375" style="25" customWidth="1"/>
    <col min="15109" max="15113" width="12.7109375" style="25" customWidth="1"/>
    <col min="15114" max="15114" width="10.42578125" style="25" customWidth="1"/>
    <col min="15115" max="15116" width="12.7109375" style="25" customWidth="1"/>
    <col min="15117" max="15117" width="11.28515625" style="25" customWidth="1"/>
    <col min="15118" max="15118" width="9.85546875" style="25" customWidth="1"/>
    <col min="15119" max="15360" width="9.140625" style="25"/>
    <col min="15361" max="15361" width="20.7109375" style="25" customWidth="1"/>
    <col min="15362" max="15362" width="17.42578125" style="25" customWidth="1"/>
    <col min="15363" max="15363" width="5.7109375" style="25" customWidth="1"/>
    <col min="15364" max="15364" width="7.7109375" style="25" customWidth="1"/>
    <col min="15365" max="15369" width="12.7109375" style="25" customWidth="1"/>
    <col min="15370" max="15370" width="10.42578125" style="25" customWidth="1"/>
    <col min="15371" max="15372" width="12.7109375" style="25" customWidth="1"/>
    <col min="15373" max="15373" width="11.28515625" style="25" customWidth="1"/>
    <col min="15374" max="15374" width="9.85546875" style="25" customWidth="1"/>
    <col min="15375" max="15616" width="9.140625" style="25"/>
    <col min="15617" max="15617" width="20.7109375" style="25" customWidth="1"/>
    <col min="15618" max="15618" width="17.42578125" style="25" customWidth="1"/>
    <col min="15619" max="15619" width="5.7109375" style="25" customWidth="1"/>
    <col min="15620" max="15620" width="7.7109375" style="25" customWidth="1"/>
    <col min="15621" max="15625" width="12.7109375" style="25" customWidth="1"/>
    <col min="15626" max="15626" width="10.42578125" style="25" customWidth="1"/>
    <col min="15627" max="15628" width="12.7109375" style="25" customWidth="1"/>
    <col min="15629" max="15629" width="11.28515625" style="25" customWidth="1"/>
    <col min="15630" max="15630" width="9.85546875" style="25" customWidth="1"/>
    <col min="15631" max="15872" width="9.140625" style="25"/>
    <col min="15873" max="15873" width="20.7109375" style="25" customWidth="1"/>
    <col min="15874" max="15874" width="17.42578125" style="25" customWidth="1"/>
    <col min="15875" max="15875" width="5.7109375" style="25" customWidth="1"/>
    <col min="15876" max="15876" width="7.7109375" style="25" customWidth="1"/>
    <col min="15877" max="15881" width="12.7109375" style="25" customWidth="1"/>
    <col min="15882" max="15882" width="10.42578125" style="25" customWidth="1"/>
    <col min="15883" max="15884" width="12.7109375" style="25" customWidth="1"/>
    <col min="15885" max="15885" width="11.28515625" style="25" customWidth="1"/>
    <col min="15886" max="15886" width="9.85546875" style="25" customWidth="1"/>
    <col min="15887" max="16128" width="9.140625" style="25"/>
    <col min="16129" max="16129" width="20.7109375" style="25" customWidth="1"/>
    <col min="16130" max="16130" width="17.42578125" style="25" customWidth="1"/>
    <col min="16131" max="16131" width="5.7109375" style="25" customWidth="1"/>
    <col min="16132" max="16132" width="7.7109375" style="25" customWidth="1"/>
    <col min="16133" max="16137" width="12.7109375" style="25" customWidth="1"/>
    <col min="16138" max="16138" width="10.42578125" style="25" customWidth="1"/>
    <col min="16139" max="16140" width="12.7109375" style="25" customWidth="1"/>
    <col min="16141" max="16141" width="11.28515625" style="25" customWidth="1"/>
    <col min="16142" max="16142" width="9.85546875" style="25" customWidth="1"/>
    <col min="16143" max="16384" width="9.140625" style="25"/>
  </cols>
  <sheetData>
    <row r="1" spans="1:13" ht="21" customHeight="1">
      <c r="A1" s="195" t="s">
        <v>0</v>
      </c>
      <c r="B1" s="195" t="s">
        <v>1</v>
      </c>
      <c r="C1" s="195" t="s">
        <v>2</v>
      </c>
      <c r="D1" s="195" t="s">
        <v>3</v>
      </c>
      <c r="E1" s="195" t="s">
        <v>4</v>
      </c>
      <c r="F1" s="195"/>
      <c r="G1" s="195" t="s">
        <v>7</v>
      </c>
      <c r="H1" s="195"/>
      <c r="I1" s="195" t="s">
        <v>8</v>
      </c>
      <c r="J1" s="195"/>
      <c r="K1" s="195" t="s">
        <v>9</v>
      </c>
      <c r="L1" s="195"/>
      <c r="M1" s="195" t="s">
        <v>10</v>
      </c>
    </row>
    <row r="2" spans="1:13" ht="21" customHeight="1">
      <c r="A2" s="195"/>
      <c r="B2" s="195"/>
      <c r="C2" s="195"/>
      <c r="D2" s="195"/>
      <c r="E2" s="43" t="s">
        <v>5</v>
      </c>
      <c r="F2" s="43" t="s">
        <v>6</v>
      </c>
      <c r="G2" s="43" t="s">
        <v>5</v>
      </c>
      <c r="H2" s="43" t="s">
        <v>6</v>
      </c>
      <c r="I2" s="43" t="s">
        <v>5</v>
      </c>
      <c r="J2" s="43" t="s">
        <v>6</v>
      </c>
      <c r="K2" s="43" t="s">
        <v>5</v>
      </c>
      <c r="L2" s="43" t="s">
        <v>6</v>
      </c>
      <c r="M2" s="195"/>
    </row>
    <row r="3" spans="1:13" ht="21" customHeight="1">
      <c r="A3" s="26" t="str">
        <f>'1. 소방전기설비공사'!A3</f>
        <v>1. 소방전기설비공사</v>
      </c>
      <c r="C3" s="43" t="s">
        <v>75</v>
      </c>
      <c r="D3" s="43">
        <v>1</v>
      </c>
      <c r="E3" s="44"/>
      <c r="F3" s="44"/>
      <c r="G3" s="44"/>
      <c r="H3" s="44"/>
      <c r="I3" s="44"/>
      <c r="J3" s="44"/>
      <c r="K3" s="44"/>
      <c r="L3" s="44"/>
    </row>
    <row r="4" spans="1:13" ht="21" customHeight="1">
      <c r="A4" s="26" t="s">
        <v>256</v>
      </c>
      <c r="C4" s="43" t="s">
        <v>75</v>
      </c>
      <c r="D4" s="43">
        <v>1</v>
      </c>
      <c r="E4" s="44"/>
      <c r="F4" s="44"/>
      <c r="G4" s="44"/>
      <c r="H4" s="44"/>
      <c r="I4" s="44"/>
      <c r="J4" s="44"/>
      <c r="K4" s="44"/>
      <c r="L4" s="44"/>
    </row>
    <row r="5" spans="1:13" ht="21" customHeight="1">
      <c r="A5" s="27"/>
      <c r="C5" s="43"/>
      <c r="D5" s="43"/>
      <c r="E5" s="44"/>
      <c r="F5" s="44"/>
      <c r="G5" s="44"/>
      <c r="H5" s="44"/>
      <c r="I5" s="44"/>
      <c r="J5" s="44"/>
      <c r="K5" s="44"/>
      <c r="L5" s="44"/>
    </row>
    <row r="6" spans="1:13" ht="21" customHeight="1">
      <c r="A6" s="27"/>
      <c r="C6" s="43"/>
      <c r="D6" s="43"/>
      <c r="E6" s="44"/>
      <c r="F6" s="44"/>
      <c r="G6" s="44"/>
      <c r="H6" s="44"/>
      <c r="I6" s="44"/>
      <c r="J6" s="44"/>
      <c r="K6" s="44"/>
      <c r="L6" s="44"/>
    </row>
    <row r="7" spans="1:13" ht="21" customHeight="1">
      <c r="A7" s="27"/>
      <c r="C7" s="43"/>
      <c r="D7" s="43"/>
      <c r="E7" s="44"/>
      <c r="F7" s="44"/>
      <c r="G7" s="44"/>
      <c r="H7" s="44"/>
      <c r="I7" s="44"/>
      <c r="J7" s="44"/>
      <c r="K7" s="44"/>
      <c r="L7" s="44"/>
    </row>
    <row r="8" spans="1:13" ht="21" customHeight="1">
      <c r="A8" s="27"/>
      <c r="C8" s="43"/>
      <c r="D8" s="43"/>
      <c r="E8" s="44"/>
      <c r="F8" s="44"/>
      <c r="G8" s="44"/>
      <c r="H8" s="44"/>
      <c r="I8" s="44"/>
      <c r="J8" s="44"/>
      <c r="K8" s="44"/>
      <c r="L8" s="44"/>
    </row>
    <row r="9" spans="1:13" ht="21" customHeight="1">
      <c r="A9" s="27"/>
      <c r="C9" s="43"/>
      <c r="D9" s="43"/>
      <c r="E9" s="44"/>
      <c r="F9" s="44"/>
      <c r="G9" s="44"/>
      <c r="H9" s="44"/>
      <c r="I9" s="44"/>
      <c r="J9" s="44"/>
      <c r="K9" s="44"/>
      <c r="L9" s="44"/>
    </row>
    <row r="10" spans="1:13" ht="21" customHeight="1">
      <c r="A10" s="27"/>
      <c r="C10" s="43"/>
      <c r="D10" s="43"/>
      <c r="E10" s="44"/>
      <c r="F10" s="44"/>
      <c r="G10" s="44"/>
      <c r="H10" s="44"/>
      <c r="I10" s="44"/>
      <c r="J10" s="44"/>
      <c r="K10" s="44"/>
      <c r="L10" s="44"/>
    </row>
    <row r="11" spans="1:13" ht="21" customHeight="1">
      <c r="A11" s="27"/>
      <c r="C11" s="43"/>
      <c r="D11" s="43"/>
      <c r="E11" s="44"/>
      <c r="F11" s="44"/>
      <c r="G11" s="44"/>
      <c r="H11" s="44"/>
      <c r="I11" s="44"/>
      <c r="J11" s="44"/>
      <c r="K11" s="44"/>
      <c r="L11" s="44"/>
    </row>
    <row r="12" spans="1:13" ht="21" customHeight="1">
      <c r="A12" s="27"/>
      <c r="C12" s="43"/>
      <c r="D12" s="43"/>
      <c r="E12" s="44"/>
      <c r="F12" s="44"/>
      <c r="G12" s="44"/>
      <c r="H12" s="44"/>
      <c r="I12" s="44"/>
      <c r="J12" s="44"/>
      <c r="K12" s="44"/>
      <c r="L12" s="44"/>
    </row>
    <row r="13" spans="1:13" ht="21" customHeight="1">
      <c r="A13" s="27"/>
      <c r="C13" s="43"/>
      <c r="D13" s="43"/>
      <c r="E13" s="44"/>
      <c r="F13" s="44"/>
      <c r="G13" s="44"/>
      <c r="H13" s="44"/>
      <c r="I13" s="44"/>
      <c r="J13" s="44"/>
      <c r="K13" s="44"/>
      <c r="L13" s="44"/>
    </row>
    <row r="14" spans="1:13" ht="21" customHeight="1">
      <c r="E14" s="44"/>
      <c r="F14" s="44"/>
      <c r="G14" s="44"/>
      <c r="H14" s="44"/>
      <c r="I14" s="44"/>
      <c r="J14" s="44"/>
      <c r="K14" s="44"/>
      <c r="L14" s="44"/>
    </row>
    <row r="15" spans="1:13" ht="21" customHeight="1">
      <c r="E15" s="44"/>
      <c r="F15" s="44"/>
      <c r="G15" s="44"/>
      <c r="H15" s="44"/>
      <c r="I15" s="44"/>
      <c r="J15" s="44"/>
      <c r="K15" s="44"/>
      <c r="L15" s="44"/>
    </row>
    <row r="16" spans="1:13" ht="21" customHeight="1">
      <c r="E16" s="44"/>
      <c r="F16" s="44"/>
      <c r="G16" s="44"/>
      <c r="H16" s="44"/>
      <c r="I16" s="44"/>
      <c r="J16" s="44"/>
      <c r="K16" s="44"/>
      <c r="L16" s="44"/>
    </row>
    <row r="17" spans="1:14" ht="21" customHeight="1">
      <c r="E17" s="44"/>
      <c r="F17" s="44"/>
      <c r="G17" s="44"/>
      <c r="H17" s="44"/>
      <c r="I17" s="44"/>
      <c r="J17" s="44"/>
      <c r="K17" s="44"/>
      <c r="L17" s="44"/>
    </row>
    <row r="18" spans="1:14" ht="21" customHeight="1">
      <c r="E18" s="44"/>
      <c r="F18" s="44"/>
      <c r="G18" s="44"/>
      <c r="H18" s="44"/>
      <c r="I18" s="44"/>
      <c r="J18" s="44"/>
      <c r="K18" s="44"/>
      <c r="L18" s="44"/>
    </row>
    <row r="19" spans="1:14" ht="21" customHeight="1">
      <c r="E19" s="44"/>
      <c r="F19" s="44"/>
      <c r="G19" s="44"/>
      <c r="H19" s="44"/>
      <c r="I19" s="44"/>
      <c r="J19" s="44"/>
      <c r="K19" s="44"/>
      <c r="L19" s="44"/>
    </row>
    <row r="20" spans="1:14" ht="21" customHeight="1">
      <c r="E20" s="44"/>
      <c r="F20" s="44"/>
      <c r="G20" s="44"/>
      <c r="H20" s="44"/>
      <c r="I20" s="44"/>
      <c r="J20" s="44"/>
      <c r="K20" s="44"/>
      <c r="L20" s="44"/>
    </row>
    <row r="21" spans="1:14" ht="21" customHeight="1">
      <c r="E21" s="44"/>
      <c r="F21" s="44"/>
      <c r="G21" s="44"/>
      <c r="H21" s="44"/>
      <c r="I21" s="44"/>
      <c r="J21" s="44"/>
      <c r="K21" s="44"/>
      <c r="L21" s="44"/>
    </row>
    <row r="22" spans="1:14" ht="21" customHeight="1">
      <c r="E22" s="44"/>
      <c r="F22" s="44"/>
      <c r="G22" s="44"/>
      <c r="H22" s="44"/>
      <c r="I22" s="44"/>
      <c r="J22" s="44"/>
      <c r="K22" s="44"/>
      <c r="L22" s="44"/>
    </row>
    <row r="23" spans="1:14" ht="21" customHeight="1">
      <c r="E23" s="44"/>
      <c r="F23" s="44"/>
      <c r="G23" s="44"/>
      <c r="H23" s="44"/>
      <c r="I23" s="44"/>
      <c r="J23" s="44"/>
      <c r="K23" s="44"/>
      <c r="L23" s="44"/>
    </row>
    <row r="24" spans="1:14" ht="21" customHeight="1">
      <c r="A24" s="195" t="s">
        <v>16</v>
      </c>
      <c r="B24" s="195"/>
      <c r="C24" s="26"/>
      <c r="D24" s="43"/>
      <c r="E24" s="196">
        <f>SUM(F3:F23)</f>
        <v>0</v>
      </c>
      <c r="F24" s="196"/>
      <c r="G24" s="196">
        <f>SUM(H3:H23)</f>
        <v>0</v>
      </c>
      <c r="H24" s="196"/>
      <c r="I24" s="196">
        <f>SUM(J3:J23)</f>
        <v>0</v>
      </c>
      <c r="J24" s="196"/>
      <c r="K24" s="196">
        <f>E24+G24+I24</f>
        <v>0</v>
      </c>
      <c r="L24" s="196"/>
      <c r="N24" s="41">
        <f>SUM(L3:L23)-K24</f>
        <v>0</v>
      </c>
    </row>
  </sheetData>
  <mergeCells count="14">
    <mergeCell ref="A24:B24"/>
    <mergeCell ref="E24:F24"/>
    <mergeCell ref="M1:M2"/>
    <mergeCell ref="A1:A2"/>
    <mergeCell ref="B1:B2"/>
    <mergeCell ref="C1:C2"/>
    <mergeCell ref="D1:D2"/>
    <mergeCell ref="E1:F1"/>
    <mergeCell ref="G1:H1"/>
    <mergeCell ref="G24:H24"/>
    <mergeCell ref="I24:J24"/>
    <mergeCell ref="K24:L24"/>
    <mergeCell ref="I1:J1"/>
    <mergeCell ref="K1:L1"/>
  </mergeCells>
  <phoneticPr fontId="2" type="noConversion"/>
  <printOptions gridLines="1"/>
  <pageMargins left="0.82677165354330717" right="0.23622047244094491" top="1.1417322834645669" bottom="0.51181102362204722" header="0.82677165354330717" footer="0.19685039370078741"/>
  <pageSetup paperSize="9" scale="85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N24"/>
  <sheetViews>
    <sheetView showZeros="0" view="pageBreakPreview" zoomScale="120" zoomScaleNormal="80" zoomScaleSheetLayoutView="120" workbookViewId="0">
      <pane xSplit="4" ySplit="2" topLeftCell="E3" activePane="bottomRight" state="frozen"/>
      <selection activeCell="T26" sqref="T26"/>
      <selection pane="topRight" activeCell="T26" sqref="T26"/>
      <selection pane="bottomLeft" activeCell="T26" sqref="T26"/>
      <selection pane="bottomRight" activeCell="E3" sqref="E3:L4"/>
    </sheetView>
  </sheetViews>
  <sheetFormatPr defaultRowHeight="21.95" customHeight="1"/>
  <cols>
    <col min="1" max="1" width="20.7109375" style="25" customWidth="1"/>
    <col min="2" max="2" width="17.42578125" style="25" customWidth="1"/>
    <col min="3" max="3" width="5.7109375" style="25" customWidth="1"/>
    <col min="4" max="4" width="7.7109375" style="28" customWidth="1"/>
    <col min="5" max="9" width="12.7109375" style="25" customWidth="1"/>
    <col min="10" max="10" width="10.42578125" style="25" customWidth="1"/>
    <col min="11" max="12" width="12.7109375" style="25" customWidth="1"/>
    <col min="13" max="13" width="11.28515625" style="25" customWidth="1"/>
    <col min="14" max="14" width="9.85546875" style="25" customWidth="1"/>
    <col min="15" max="256" width="9.140625" style="25"/>
    <col min="257" max="257" width="20.7109375" style="25" customWidth="1"/>
    <col min="258" max="258" width="17.42578125" style="25" customWidth="1"/>
    <col min="259" max="259" width="5.7109375" style="25" customWidth="1"/>
    <col min="260" max="260" width="7.7109375" style="25" customWidth="1"/>
    <col min="261" max="265" width="12.7109375" style="25" customWidth="1"/>
    <col min="266" max="266" width="10.42578125" style="25" customWidth="1"/>
    <col min="267" max="268" width="12.7109375" style="25" customWidth="1"/>
    <col min="269" max="269" width="11.28515625" style="25" customWidth="1"/>
    <col min="270" max="270" width="9.85546875" style="25" customWidth="1"/>
    <col min="271" max="512" width="9.140625" style="25"/>
    <col min="513" max="513" width="20.7109375" style="25" customWidth="1"/>
    <col min="514" max="514" width="17.42578125" style="25" customWidth="1"/>
    <col min="515" max="515" width="5.7109375" style="25" customWidth="1"/>
    <col min="516" max="516" width="7.7109375" style="25" customWidth="1"/>
    <col min="517" max="521" width="12.7109375" style="25" customWidth="1"/>
    <col min="522" max="522" width="10.42578125" style="25" customWidth="1"/>
    <col min="523" max="524" width="12.7109375" style="25" customWidth="1"/>
    <col min="525" max="525" width="11.28515625" style="25" customWidth="1"/>
    <col min="526" max="526" width="9.85546875" style="25" customWidth="1"/>
    <col min="527" max="768" width="9.140625" style="25"/>
    <col min="769" max="769" width="20.7109375" style="25" customWidth="1"/>
    <col min="770" max="770" width="17.42578125" style="25" customWidth="1"/>
    <col min="771" max="771" width="5.7109375" style="25" customWidth="1"/>
    <col min="772" max="772" width="7.7109375" style="25" customWidth="1"/>
    <col min="773" max="777" width="12.7109375" style="25" customWidth="1"/>
    <col min="778" max="778" width="10.42578125" style="25" customWidth="1"/>
    <col min="779" max="780" width="12.7109375" style="25" customWidth="1"/>
    <col min="781" max="781" width="11.28515625" style="25" customWidth="1"/>
    <col min="782" max="782" width="9.85546875" style="25" customWidth="1"/>
    <col min="783" max="1024" width="9.140625" style="25"/>
    <col min="1025" max="1025" width="20.7109375" style="25" customWidth="1"/>
    <col min="1026" max="1026" width="17.42578125" style="25" customWidth="1"/>
    <col min="1027" max="1027" width="5.7109375" style="25" customWidth="1"/>
    <col min="1028" max="1028" width="7.7109375" style="25" customWidth="1"/>
    <col min="1029" max="1033" width="12.7109375" style="25" customWidth="1"/>
    <col min="1034" max="1034" width="10.42578125" style="25" customWidth="1"/>
    <col min="1035" max="1036" width="12.7109375" style="25" customWidth="1"/>
    <col min="1037" max="1037" width="11.28515625" style="25" customWidth="1"/>
    <col min="1038" max="1038" width="9.85546875" style="25" customWidth="1"/>
    <col min="1039" max="1280" width="9.140625" style="25"/>
    <col min="1281" max="1281" width="20.7109375" style="25" customWidth="1"/>
    <col min="1282" max="1282" width="17.42578125" style="25" customWidth="1"/>
    <col min="1283" max="1283" width="5.7109375" style="25" customWidth="1"/>
    <col min="1284" max="1284" width="7.7109375" style="25" customWidth="1"/>
    <col min="1285" max="1289" width="12.7109375" style="25" customWidth="1"/>
    <col min="1290" max="1290" width="10.42578125" style="25" customWidth="1"/>
    <col min="1291" max="1292" width="12.7109375" style="25" customWidth="1"/>
    <col min="1293" max="1293" width="11.28515625" style="25" customWidth="1"/>
    <col min="1294" max="1294" width="9.85546875" style="25" customWidth="1"/>
    <col min="1295" max="1536" width="9.140625" style="25"/>
    <col min="1537" max="1537" width="20.7109375" style="25" customWidth="1"/>
    <col min="1538" max="1538" width="17.42578125" style="25" customWidth="1"/>
    <col min="1539" max="1539" width="5.7109375" style="25" customWidth="1"/>
    <col min="1540" max="1540" width="7.7109375" style="25" customWidth="1"/>
    <col min="1541" max="1545" width="12.7109375" style="25" customWidth="1"/>
    <col min="1546" max="1546" width="10.42578125" style="25" customWidth="1"/>
    <col min="1547" max="1548" width="12.7109375" style="25" customWidth="1"/>
    <col min="1549" max="1549" width="11.28515625" style="25" customWidth="1"/>
    <col min="1550" max="1550" width="9.85546875" style="25" customWidth="1"/>
    <col min="1551" max="1792" width="9.140625" style="25"/>
    <col min="1793" max="1793" width="20.7109375" style="25" customWidth="1"/>
    <col min="1794" max="1794" width="17.42578125" style="25" customWidth="1"/>
    <col min="1795" max="1795" width="5.7109375" style="25" customWidth="1"/>
    <col min="1796" max="1796" width="7.7109375" style="25" customWidth="1"/>
    <col min="1797" max="1801" width="12.7109375" style="25" customWidth="1"/>
    <col min="1802" max="1802" width="10.42578125" style="25" customWidth="1"/>
    <col min="1803" max="1804" width="12.7109375" style="25" customWidth="1"/>
    <col min="1805" max="1805" width="11.28515625" style="25" customWidth="1"/>
    <col min="1806" max="1806" width="9.85546875" style="25" customWidth="1"/>
    <col min="1807" max="2048" width="9.140625" style="25"/>
    <col min="2049" max="2049" width="20.7109375" style="25" customWidth="1"/>
    <col min="2050" max="2050" width="17.42578125" style="25" customWidth="1"/>
    <col min="2051" max="2051" width="5.7109375" style="25" customWidth="1"/>
    <col min="2052" max="2052" width="7.7109375" style="25" customWidth="1"/>
    <col min="2053" max="2057" width="12.7109375" style="25" customWidth="1"/>
    <col min="2058" max="2058" width="10.42578125" style="25" customWidth="1"/>
    <col min="2059" max="2060" width="12.7109375" style="25" customWidth="1"/>
    <col min="2061" max="2061" width="11.28515625" style="25" customWidth="1"/>
    <col min="2062" max="2062" width="9.85546875" style="25" customWidth="1"/>
    <col min="2063" max="2304" width="9.140625" style="25"/>
    <col min="2305" max="2305" width="20.7109375" style="25" customWidth="1"/>
    <col min="2306" max="2306" width="17.42578125" style="25" customWidth="1"/>
    <col min="2307" max="2307" width="5.7109375" style="25" customWidth="1"/>
    <col min="2308" max="2308" width="7.7109375" style="25" customWidth="1"/>
    <col min="2309" max="2313" width="12.7109375" style="25" customWidth="1"/>
    <col min="2314" max="2314" width="10.42578125" style="25" customWidth="1"/>
    <col min="2315" max="2316" width="12.7109375" style="25" customWidth="1"/>
    <col min="2317" max="2317" width="11.28515625" style="25" customWidth="1"/>
    <col min="2318" max="2318" width="9.85546875" style="25" customWidth="1"/>
    <col min="2319" max="2560" width="9.140625" style="25"/>
    <col min="2561" max="2561" width="20.7109375" style="25" customWidth="1"/>
    <col min="2562" max="2562" width="17.42578125" style="25" customWidth="1"/>
    <col min="2563" max="2563" width="5.7109375" style="25" customWidth="1"/>
    <col min="2564" max="2564" width="7.7109375" style="25" customWidth="1"/>
    <col min="2565" max="2569" width="12.7109375" style="25" customWidth="1"/>
    <col min="2570" max="2570" width="10.42578125" style="25" customWidth="1"/>
    <col min="2571" max="2572" width="12.7109375" style="25" customWidth="1"/>
    <col min="2573" max="2573" width="11.28515625" style="25" customWidth="1"/>
    <col min="2574" max="2574" width="9.85546875" style="25" customWidth="1"/>
    <col min="2575" max="2816" width="9.140625" style="25"/>
    <col min="2817" max="2817" width="20.7109375" style="25" customWidth="1"/>
    <col min="2818" max="2818" width="17.42578125" style="25" customWidth="1"/>
    <col min="2819" max="2819" width="5.7109375" style="25" customWidth="1"/>
    <col min="2820" max="2820" width="7.7109375" style="25" customWidth="1"/>
    <col min="2821" max="2825" width="12.7109375" style="25" customWidth="1"/>
    <col min="2826" max="2826" width="10.42578125" style="25" customWidth="1"/>
    <col min="2827" max="2828" width="12.7109375" style="25" customWidth="1"/>
    <col min="2829" max="2829" width="11.28515625" style="25" customWidth="1"/>
    <col min="2830" max="2830" width="9.85546875" style="25" customWidth="1"/>
    <col min="2831" max="3072" width="9.140625" style="25"/>
    <col min="3073" max="3073" width="20.7109375" style="25" customWidth="1"/>
    <col min="3074" max="3074" width="17.42578125" style="25" customWidth="1"/>
    <col min="3075" max="3075" width="5.7109375" style="25" customWidth="1"/>
    <col min="3076" max="3076" width="7.7109375" style="25" customWidth="1"/>
    <col min="3077" max="3081" width="12.7109375" style="25" customWidth="1"/>
    <col min="3082" max="3082" width="10.42578125" style="25" customWidth="1"/>
    <col min="3083" max="3084" width="12.7109375" style="25" customWidth="1"/>
    <col min="3085" max="3085" width="11.28515625" style="25" customWidth="1"/>
    <col min="3086" max="3086" width="9.85546875" style="25" customWidth="1"/>
    <col min="3087" max="3328" width="9.140625" style="25"/>
    <col min="3329" max="3329" width="20.7109375" style="25" customWidth="1"/>
    <col min="3330" max="3330" width="17.42578125" style="25" customWidth="1"/>
    <col min="3331" max="3331" width="5.7109375" style="25" customWidth="1"/>
    <col min="3332" max="3332" width="7.7109375" style="25" customWidth="1"/>
    <col min="3333" max="3337" width="12.7109375" style="25" customWidth="1"/>
    <col min="3338" max="3338" width="10.42578125" style="25" customWidth="1"/>
    <col min="3339" max="3340" width="12.7109375" style="25" customWidth="1"/>
    <col min="3341" max="3341" width="11.28515625" style="25" customWidth="1"/>
    <col min="3342" max="3342" width="9.85546875" style="25" customWidth="1"/>
    <col min="3343" max="3584" width="9.140625" style="25"/>
    <col min="3585" max="3585" width="20.7109375" style="25" customWidth="1"/>
    <col min="3586" max="3586" width="17.42578125" style="25" customWidth="1"/>
    <col min="3587" max="3587" width="5.7109375" style="25" customWidth="1"/>
    <col min="3588" max="3588" width="7.7109375" style="25" customWidth="1"/>
    <col min="3589" max="3593" width="12.7109375" style="25" customWidth="1"/>
    <col min="3594" max="3594" width="10.42578125" style="25" customWidth="1"/>
    <col min="3595" max="3596" width="12.7109375" style="25" customWidth="1"/>
    <col min="3597" max="3597" width="11.28515625" style="25" customWidth="1"/>
    <col min="3598" max="3598" width="9.85546875" style="25" customWidth="1"/>
    <col min="3599" max="3840" width="9.140625" style="25"/>
    <col min="3841" max="3841" width="20.7109375" style="25" customWidth="1"/>
    <col min="3842" max="3842" width="17.42578125" style="25" customWidth="1"/>
    <col min="3843" max="3843" width="5.7109375" style="25" customWidth="1"/>
    <col min="3844" max="3844" width="7.7109375" style="25" customWidth="1"/>
    <col min="3845" max="3849" width="12.7109375" style="25" customWidth="1"/>
    <col min="3850" max="3850" width="10.42578125" style="25" customWidth="1"/>
    <col min="3851" max="3852" width="12.7109375" style="25" customWidth="1"/>
    <col min="3853" max="3853" width="11.28515625" style="25" customWidth="1"/>
    <col min="3854" max="3854" width="9.85546875" style="25" customWidth="1"/>
    <col min="3855" max="4096" width="9.140625" style="25"/>
    <col min="4097" max="4097" width="20.7109375" style="25" customWidth="1"/>
    <col min="4098" max="4098" width="17.42578125" style="25" customWidth="1"/>
    <col min="4099" max="4099" width="5.7109375" style="25" customWidth="1"/>
    <col min="4100" max="4100" width="7.7109375" style="25" customWidth="1"/>
    <col min="4101" max="4105" width="12.7109375" style="25" customWidth="1"/>
    <col min="4106" max="4106" width="10.42578125" style="25" customWidth="1"/>
    <col min="4107" max="4108" width="12.7109375" style="25" customWidth="1"/>
    <col min="4109" max="4109" width="11.28515625" style="25" customWidth="1"/>
    <col min="4110" max="4110" width="9.85546875" style="25" customWidth="1"/>
    <col min="4111" max="4352" width="9.140625" style="25"/>
    <col min="4353" max="4353" width="20.7109375" style="25" customWidth="1"/>
    <col min="4354" max="4354" width="17.42578125" style="25" customWidth="1"/>
    <col min="4355" max="4355" width="5.7109375" style="25" customWidth="1"/>
    <col min="4356" max="4356" width="7.7109375" style="25" customWidth="1"/>
    <col min="4357" max="4361" width="12.7109375" style="25" customWidth="1"/>
    <col min="4362" max="4362" width="10.42578125" style="25" customWidth="1"/>
    <col min="4363" max="4364" width="12.7109375" style="25" customWidth="1"/>
    <col min="4365" max="4365" width="11.28515625" style="25" customWidth="1"/>
    <col min="4366" max="4366" width="9.85546875" style="25" customWidth="1"/>
    <col min="4367" max="4608" width="9.140625" style="25"/>
    <col min="4609" max="4609" width="20.7109375" style="25" customWidth="1"/>
    <col min="4610" max="4610" width="17.42578125" style="25" customWidth="1"/>
    <col min="4611" max="4611" width="5.7109375" style="25" customWidth="1"/>
    <col min="4612" max="4612" width="7.7109375" style="25" customWidth="1"/>
    <col min="4613" max="4617" width="12.7109375" style="25" customWidth="1"/>
    <col min="4618" max="4618" width="10.42578125" style="25" customWidth="1"/>
    <col min="4619" max="4620" width="12.7109375" style="25" customWidth="1"/>
    <col min="4621" max="4621" width="11.28515625" style="25" customWidth="1"/>
    <col min="4622" max="4622" width="9.85546875" style="25" customWidth="1"/>
    <col min="4623" max="4864" width="9.140625" style="25"/>
    <col min="4865" max="4865" width="20.7109375" style="25" customWidth="1"/>
    <col min="4866" max="4866" width="17.42578125" style="25" customWidth="1"/>
    <col min="4867" max="4867" width="5.7109375" style="25" customWidth="1"/>
    <col min="4868" max="4868" width="7.7109375" style="25" customWidth="1"/>
    <col min="4869" max="4873" width="12.7109375" style="25" customWidth="1"/>
    <col min="4874" max="4874" width="10.42578125" style="25" customWidth="1"/>
    <col min="4875" max="4876" width="12.7109375" style="25" customWidth="1"/>
    <col min="4877" max="4877" width="11.28515625" style="25" customWidth="1"/>
    <col min="4878" max="4878" width="9.85546875" style="25" customWidth="1"/>
    <col min="4879" max="5120" width="9.140625" style="25"/>
    <col min="5121" max="5121" width="20.7109375" style="25" customWidth="1"/>
    <col min="5122" max="5122" width="17.42578125" style="25" customWidth="1"/>
    <col min="5123" max="5123" width="5.7109375" style="25" customWidth="1"/>
    <col min="5124" max="5124" width="7.7109375" style="25" customWidth="1"/>
    <col min="5125" max="5129" width="12.7109375" style="25" customWidth="1"/>
    <col min="5130" max="5130" width="10.42578125" style="25" customWidth="1"/>
    <col min="5131" max="5132" width="12.7109375" style="25" customWidth="1"/>
    <col min="5133" max="5133" width="11.28515625" style="25" customWidth="1"/>
    <col min="5134" max="5134" width="9.85546875" style="25" customWidth="1"/>
    <col min="5135" max="5376" width="9.140625" style="25"/>
    <col min="5377" max="5377" width="20.7109375" style="25" customWidth="1"/>
    <col min="5378" max="5378" width="17.42578125" style="25" customWidth="1"/>
    <col min="5379" max="5379" width="5.7109375" style="25" customWidth="1"/>
    <col min="5380" max="5380" width="7.7109375" style="25" customWidth="1"/>
    <col min="5381" max="5385" width="12.7109375" style="25" customWidth="1"/>
    <col min="5386" max="5386" width="10.42578125" style="25" customWidth="1"/>
    <col min="5387" max="5388" width="12.7109375" style="25" customWidth="1"/>
    <col min="5389" max="5389" width="11.28515625" style="25" customWidth="1"/>
    <col min="5390" max="5390" width="9.85546875" style="25" customWidth="1"/>
    <col min="5391" max="5632" width="9.140625" style="25"/>
    <col min="5633" max="5633" width="20.7109375" style="25" customWidth="1"/>
    <col min="5634" max="5634" width="17.42578125" style="25" customWidth="1"/>
    <col min="5635" max="5635" width="5.7109375" style="25" customWidth="1"/>
    <col min="5636" max="5636" width="7.7109375" style="25" customWidth="1"/>
    <col min="5637" max="5641" width="12.7109375" style="25" customWidth="1"/>
    <col min="5642" max="5642" width="10.42578125" style="25" customWidth="1"/>
    <col min="5643" max="5644" width="12.7109375" style="25" customWidth="1"/>
    <col min="5645" max="5645" width="11.28515625" style="25" customWidth="1"/>
    <col min="5646" max="5646" width="9.85546875" style="25" customWidth="1"/>
    <col min="5647" max="5888" width="9.140625" style="25"/>
    <col min="5889" max="5889" width="20.7109375" style="25" customWidth="1"/>
    <col min="5890" max="5890" width="17.42578125" style="25" customWidth="1"/>
    <col min="5891" max="5891" width="5.7109375" style="25" customWidth="1"/>
    <col min="5892" max="5892" width="7.7109375" style="25" customWidth="1"/>
    <col min="5893" max="5897" width="12.7109375" style="25" customWidth="1"/>
    <col min="5898" max="5898" width="10.42578125" style="25" customWidth="1"/>
    <col min="5899" max="5900" width="12.7109375" style="25" customWidth="1"/>
    <col min="5901" max="5901" width="11.28515625" style="25" customWidth="1"/>
    <col min="5902" max="5902" width="9.85546875" style="25" customWidth="1"/>
    <col min="5903" max="6144" width="9.140625" style="25"/>
    <col min="6145" max="6145" width="20.7109375" style="25" customWidth="1"/>
    <col min="6146" max="6146" width="17.42578125" style="25" customWidth="1"/>
    <col min="6147" max="6147" width="5.7109375" style="25" customWidth="1"/>
    <col min="6148" max="6148" width="7.7109375" style="25" customWidth="1"/>
    <col min="6149" max="6153" width="12.7109375" style="25" customWidth="1"/>
    <col min="6154" max="6154" width="10.42578125" style="25" customWidth="1"/>
    <col min="6155" max="6156" width="12.7109375" style="25" customWidth="1"/>
    <col min="6157" max="6157" width="11.28515625" style="25" customWidth="1"/>
    <col min="6158" max="6158" width="9.85546875" style="25" customWidth="1"/>
    <col min="6159" max="6400" width="9.140625" style="25"/>
    <col min="6401" max="6401" width="20.7109375" style="25" customWidth="1"/>
    <col min="6402" max="6402" width="17.42578125" style="25" customWidth="1"/>
    <col min="6403" max="6403" width="5.7109375" style="25" customWidth="1"/>
    <col min="6404" max="6404" width="7.7109375" style="25" customWidth="1"/>
    <col min="6405" max="6409" width="12.7109375" style="25" customWidth="1"/>
    <col min="6410" max="6410" width="10.42578125" style="25" customWidth="1"/>
    <col min="6411" max="6412" width="12.7109375" style="25" customWidth="1"/>
    <col min="6413" max="6413" width="11.28515625" style="25" customWidth="1"/>
    <col min="6414" max="6414" width="9.85546875" style="25" customWidth="1"/>
    <col min="6415" max="6656" width="9.140625" style="25"/>
    <col min="6657" max="6657" width="20.7109375" style="25" customWidth="1"/>
    <col min="6658" max="6658" width="17.42578125" style="25" customWidth="1"/>
    <col min="6659" max="6659" width="5.7109375" style="25" customWidth="1"/>
    <col min="6660" max="6660" width="7.7109375" style="25" customWidth="1"/>
    <col min="6661" max="6665" width="12.7109375" style="25" customWidth="1"/>
    <col min="6666" max="6666" width="10.42578125" style="25" customWidth="1"/>
    <col min="6667" max="6668" width="12.7109375" style="25" customWidth="1"/>
    <col min="6669" max="6669" width="11.28515625" style="25" customWidth="1"/>
    <col min="6670" max="6670" width="9.85546875" style="25" customWidth="1"/>
    <col min="6671" max="6912" width="9.140625" style="25"/>
    <col min="6913" max="6913" width="20.7109375" style="25" customWidth="1"/>
    <col min="6914" max="6914" width="17.42578125" style="25" customWidth="1"/>
    <col min="6915" max="6915" width="5.7109375" style="25" customWidth="1"/>
    <col min="6916" max="6916" width="7.7109375" style="25" customWidth="1"/>
    <col min="6917" max="6921" width="12.7109375" style="25" customWidth="1"/>
    <col min="6922" max="6922" width="10.42578125" style="25" customWidth="1"/>
    <col min="6923" max="6924" width="12.7109375" style="25" customWidth="1"/>
    <col min="6925" max="6925" width="11.28515625" style="25" customWidth="1"/>
    <col min="6926" max="6926" width="9.85546875" style="25" customWidth="1"/>
    <col min="6927" max="7168" width="9.140625" style="25"/>
    <col min="7169" max="7169" width="20.7109375" style="25" customWidth="1"/>
    <col min="7170" max="7170" width="17.42578125" style="25" customWidth="1"/>
    <col min="7171" max="7171" width="5.7109375" style="25" customWidth="1"/>
    <col min="7172" max="7172" width="7.7109375" style="25" customWidth="1"/>
    <col min="7173" max="7177" width="12.7109375" style="25" customWidth="1"/>
    <col min="7178" max="7178" width="10.42578125" style="25" customWidth="1"/>
    <col min="7179" max="7180" width="12.7109375" style="25" customWidth="1"/>
    <col min="7181" max="7181" width="11.28515625" style="25" customWidth="1"/>
    <col min="7182" max="7182" width="9.85546875" style="25" customWidth="1"/>
    <col min="7183" max="7424" width="9.140625" style="25"/>
    <col min="7425" max="7425" width="20.7109375" style="25" customWidth="1"/>
    <col min="7426" max="7426" width="17.42578125" style="25" customWidth="1"/>
    <col min="7427" max="7427" width="5.7109375" style="25" customWidth="1"/>
    <col min="7428" max="7428" width="7.7109375" style="25" customWidth="1"/>
    <col min="7429" max="7433" width="12.7109375" style="25" customWidth="1"/>
    <col min="7434" max="7434" width="10.42578125" style="25" customWidth="1"/>
    <col min="7435" max="7436" width="12.7109375" style="25" customWidth="1"/>
    <col min="7437" max="7437" width="11.28515625" style="25" customWidth="1"/>
    <col min="7438" max="7438" width="9.85546875" style="25" customWidth="1"/>
    <col min="7439" max="7680" width="9.140625" style="25"/>
    <col min="7681" max="7681" width="20.7109375" style="25" customWidth="1"/>
    <col min="7682" max="7682" width="17.42578125" style="25" customWidth="1"/>
    <col min="7683" max="7683" width="5.7109375" style="25" customWidth="1"/>
    <col min="7684" max="7684" width="7.7109375" style="25" customWidth="1"/>
    <col min="7685" max="7689" width="12.7109375" style="25" customWidth="1"/>
    <col min="7690" max="7690" width="10.42578125" style="25" customWidth="1"/>
    <col min="7691" max="7692" width="12.7109375" style="25" customWidth="1"/>
    <col min="7693" max="7693" width="11.28515625" style="25" customWidth="1"/>
    <col min="7694" max="7694" width="9.85546875" style="25" customWidth="1"/>
    <col min="7695" max="7936" width="9.140625" style="25"/>
    <col min="7937" max="7937" width="20.7109375" style="25" customWidth="1"/>
    <col min="7938" max="7938" width="17.42578125" style="25" customWidth="1"/>
    <col min="7939" max="7939" width="5.7109375" style="25" customWidth="1"/>
    <col min="7940" max="7940" width="7.7109375" style="25" customWidth="1"/>
    <col min="7941" max="7945" width="12.7109375" style="25" customWidth="1"/>
    <col min="7946" max="7946" width="10.42578125" style="25" customWidth="1"/>
    <col min="7947" max="7948" width="12.7109375" style="25" customWidth="1"/>
    <col min="7949" max="7949" width="11.28515625" style="25" customWidth="1"/>
    <col min="7950" max="7950" width="9.85546875" style="25" customWidth="1"/>
    <col min="7951" max="8192" width="9.140625" style="25"/>
    <col min="8193" max="8193" width="20.7109375" style="25" customWidth="1"/>
    <col min="8194" max="8194" width="17.42578125" style="25" customWidth="1"/>
    <col min="8195" max="8195" width="5.7109375" style="25" customWidth="1"/>
    <col min="8196" max="8196" width="7.7109375" style="25" customWidth="1"/>
    <col min="8197" max="8201" width="12.7109375" style="25" customWidth="1"/>
    <col min="8202" max="8202" width="10.42578125" style="25" customWidth="1"/>
    <col min="8203" max="8204" width="12.7109375" style="25" customWidth="1"/>
    <col min="8205" max="8205" width="11.28515625" style="25" customWidth="1"/>
    <col min="8206" max="8206" width="9.85546875" style="25" customWidth="1"/>
    <col min="8207" max="8448" width="9.140625" style="25"/>
    <col min="8449" max="8449" width="20.7109375" style="25" customWidth="1"/>
    <col min="8450" max="8450" width="17.42578125" style="25" customWidth="1"/>
    <col min="8451" max="8451" width="5.7109375" style="25" customWidth="1"/>
    <col min="8452" max="8452" width="7.7109375" style="25" customWidth="1"/>
    <col min="8453" max="8457" width="12.7109375" style="25" customWidth="1"/>
    <col min="8458" max="8458" width="10.42578125" style="25" customWidth="1"/>
    <col min="8459" max="8460" width="12.7109375" style="25" customWidth="1"/>
    <col min="8461" max="8461" width="11.28515625" style="25" customWidth="1"/>
    <col min="8462" max="8462" width="9.85546875" style="25" customWidth="1"/>
    <col min="8463" max="8704" width="9.140625" style="25"/>
    <col min="8705" max="8705" width="20.7109375" style="25" customWidth="1"/>
    <col min="8706" max="8706" width="17.42578125" style="25" customWidth="1"/>
    <col min="8707" max="8707" width="5.7109375" style="25" customWidth="1"/>
    <col min="8708" max="8708" width="7.7109375" style="25" customWidth="1"/>
    <col min="8709" max="8713" width="12.7109375" style="25" customWidth="1"/>
    <col min="8714" max="8714" width="10.42578125" style="25" customWidth="1"/>
    <col min="8715" max="8716" width="12.7109375" style="25" customWidth="1"/>
    <col min="8717" max="8717" width="11.28515625" style="25" customWidth="1"/>
    <col min="8718" max="8718" width="9.85546875" style="25" customWidth="1"/>
    <col min="8719" max="8960" width="9.140625" style="25"/>
    <col min="8961" max="8961" width="20.7109375" style="25" customWidth="1"/>
    <col min="8962" max="8962" width="17.42578125" style="25" customWidth="1"/>
    <col min="8963" max="8963" width="5.7109375" style="25" customWidth="1"/>
    <col min="8964" max="8964" width="7.7109375" style="25" customWidth="1"/>
    <col min="8965" max="8969" width="12.7109375" style="25" customWidth="1"/>
    <col min="8970" max="8970" width="10.42578125" style="25" customWidth="1"/>
    <col min="8971" max="8972" width="12.7109375" style="25" customWidth="1"/>
    <col min="8973" max="8973" width="11.28515625" style="25" customWidth="1"/>
    <col min="8974" max="8974" width="9.85546875" style="25" customWidth="1"/>
    <col min="8975" max="9216" width="9.140625" style="25"/>
    <col min="9217" max="9217" width="20.7109375" style="25" customWidth="1"/>
    <col min="9218" max="9218" width="17.42578125" style="25" customWidth="1"/>
    <col min="9219" max="9219" width="5.7109375" style="25" customWidth="1"/>
    <col min="9220" max="9220" width="7.7109375" style="25" customWidth="1"/>
    <col min="9221" max="9225" width="12.7109375" style="25" customWidth="1"/>
    <col min="9226" max="9226" width="10.42578125" style="25" customWidth="1"/>
    <col min="9227" max="9228" width="12.7109375" style="25" customWidth="1"/>
    <col min="9229" max="9229" width="11.28515625" style="25" customWidth="1"/>
    <col min="9230" max="9230" width="9.85546875" style="25" customWidth="1"/>
    <col min="9231" max="9472" width="9.140625" style="25"/>
    <col min="9473" max="9473" width="20.7109375" style="25" customWidth="1"/>
    <col min="9474" max="9474" width="17.42578125" style="25" customWidth="1"/>
    <col min="9475" max="9475" width="5.7109375" style="25" customWidth="1"/>
    <col min="9476" max="9476" width="7.7109375" style="25" customWidth="1"/>
    <col min="9477" max="9481" width="12.7109375" style="25" customWidth="1"/>
    <col min="9482" max="9482" width="10.42578125" style="25" customWidth="1"/>
    <col min="9483" max="9484" width="12.7109375" style="25" customWidth="1"/>
    <col min="9485" max="9485" width="11.28515625" style="25" customWidth="1"/>
    <col min="9486" max="9486" width="9.85546875" style="25" customWidth="1"/>
    <col min="9487" max="9728" width="9.140625" style="25"/>
    <col min="9729" max="9729" width="20.7109375" style="25" customWidth="1"/>
    <col min="9730" max="9730" width="17.42578125" style="25" customWidth="1"/>
    <col min="9731" max="9731" width="5.7109375" style="25" customWidth="1"/>
    <col min="9732" max="9732" width="7.7109375" style="25" customWidth="1"/>
    <col min="9733" max="9737" width="12.7109375" style="25" customWidth="1"/>
    <col min="9738" max="9738" width="10.42578125" style="25" customWidth="1"/>
    <col min="9739" max="9740" width="12.7109375" style="25" customWidth="1"/>
    <col min="9741" max="9741" width="11.28515625" style="25" customWidth="1"/>
    <col min="9742" max="9742" width="9.85546875" style="25" customWidth="1"/>
    <col min="9743" max="9984" width="9.140625" style="25"/>
    <col min="9985" max="9985" width="20.7109375" style="25" customWidth="1"/>
    <col min="9986" max="9986" width="17.42578125" style="25" customWidth="1"/>
    <col min="9987" max="9987" width="5.7109375" style="25" customWidth="1"/>
    <col min="9988" max="9988" width="7.7109375" style="25" customWidth="1"/>
    <col min="9989" max="9993" width="12.7109375" style="25" customWidth="1"/>
    <col min="9994" max="9994" width="10.42578125" style="25" customWidth="1"/>
    <col min="9995" max="9996" width="12.7109375" style="25" customWidth="1"/>
    <col min="9997" max="9997" width="11.28515625" style="25" customWidth="1"/>
    <col min="9998" max="9998" width="9.85546875" style="25" customWidth="1"/>
    <col min="9999" max="10240" width="9.140625" style="25"/>
    <col min="10241" max="10241" width="20.7109375" style="25" customWidth="1"/>
    <col min="10242" max="10242" width="17.42578125" style="25" customWidth="1"/>
    <col min="10243" max="10243" width="5.7109375" style="25" customWidth="1"/>
    <col min="10244" max="10244" width="7.7109375" style="25" customWidth="1"/>
    <col min="10245" max="10249" width="12.7109375" style="25" customWidth="1"/>
    <col min="10250" max="10250" width="10.42578125" style="25" customWidth="1"/>
    <col min="10251" max="10252" width="12.7109375" style="25" customWidth="1"/>
    <col min="10253" max="10253" width="11.28515625" style="25" customWidth="1"/>
    <col min="10254" max="10254" width="9.85546875" style="25" customWidth="1"/>
    <col min="10255" max="10496" width="9.140625" style="25"/>
    <col min="10497" max="10497" width="20.7109375" style="25" customWidth="1"/>
    <col min="10498" max="10498" width="17.42578125" style="25" customWidth="1"/>
    <col min="10499" max="10499" width="5.7109375" style="25" customWidth="1"/>
    <col min="10500" max="10500" width="7.7109375" style="25" customWidth="1"/>
    <col min="10501" max="10505" width="12.7109375" style="25" customWidth="1"/>
    <col min="10506" max="10506" width="10.42578125" style="25" customWidth="1"/>
    <col min="10507" max="10508" width="12.7109375" style="25" customWidth="1"/>
    <col min="10509" max="10509" width="11.28515625" style="25" customWidth="1"/>
    <col min="10510" max="10510" width="9.85546875" style="25" customWidth="1"/>
    <col min="10511" max="10752" width="9.140625" style="25"/>
    <col min="10753" max="10753" width="20.7109375" style="25" customWidth="1"/>
    <col min="10754" max="10754" width="17.42578125" style="25" customWidth="1"/>
    <col min="10755" max="10755" width="5.7109375" style="25" customWidth="1"/>
    <col min="10756" max="10756" width="7.7109375" style="25" customWidth="1"/>
    <col min="10757" max="10761" width="12.7109375" style="25" customWidth="1"/>
    <col min="10762" max="10762" width="10.42578125" style="25" customWidth="1"/>
    <col min="10763" max="10764" width="12.7109375" style="25" customWidth="1"/>
    <col min="10765" max="10765" width="11.28515625" style="25" customWidth="1"/>
    <col min="10766" max="10766" width="9.85546875" style="25" customWidth="1"/>
    <col min="10767" max="11008" width="9.140625" style="25"/>
    <col min="11009" max="11009" width="20.7109375" style="25" customWidth="1"/>
    <col min="11010" max="11010" width="17.42578125" style="25" customWidth="1"/>
    <col min="11011" max="11011" width="5.7109375" style="25" customWidth="1"/>
    <col min="11012" max="11012" width="7.7109375" style="25" customWidth="1"/>
    <col min="11013" max="11017" width="12.7109375" style="25" customWidth="1"/>
    <col min="11018" max="11018" width="10.42578125" style="25" customWidth="1"/>
    <col min="11019" max="11020" width="12.7109375" style="25" customWidth="1"/>
    <col min="11021" max="11021" width="11.28515625" style="25" customWidth="1"/>
    <col min="11022" max="11022" width="9.85546875" style="25" customWidth="1"/>
    <col min="11023" max="11264" width="9.140625" style="25"/>
    <col min="11265" max="11265" width="20.7109375" style="25" customWidth="1"/>
    <col min="11266" max="11266" width="17.42578125" style="25" customWidth="1"/>
    <col min="11267" max="11267" width="5.7109375" style="25" customWidth="1"/>
    <col min="11268" max="11268" width="7.7109375" style="25" customWidth="1"/>
    <col min="11269" max="11273" width="12.7109375" style="25" customWidth="1"/>
    <col min="11274" max="11274" width="10.42578125" style="25" customWidth="1"/>
    <col min="11275" max="11276" width="12.7109375" style="25" customWidth="1"/>
    <col min="11277" max="11277" width="11.28515625" style="25" customWidth="1"/>
    <col min="11278" max="11278" width="9.85546875" style="25" customWidth="1"/>
    <col min="11279" max="11520" width="9.140625" style="25"/>
    <col min="11521" max="11521" width="20.7109375" style="25" customWidth="1"/>
    <col min="11522" max="11522" width="17.42578125" style="25" customWidth="1"/>
    <col min="11523" max="11523" width="5.7109375" style="25" customWidth="1"/>
    <col min="11524" max="11524" width="7.7109375" style="25" customWidth="1"/>
    <col min="11525" max="11529" width="12.7109375" style="25" customWidth="1"/>
    <col min="11530" max="11530" width="10.42578125" style="25" customWidth="1"/>
    <col min="11531" max="11532" width="12.7109375" style="25" customWidth="1"/>
    <col min="11533" max="11533" width="11.28515625" style="25" customWidth="1"/>
    <col min="11534" max="11534" width="9.85546875" style="25" customWidth="1"/>
    <col min="11535" max="11776" width="9.140625" style="25"/>
    <col min="11777" max="11777" width="20.7109375" style="25" customWidth="1"/>
    <col min="11778" max="11778" width="17.42578125" style="25" customWidth="1"/>
    <col min="11779" max="11779" width="5.7109375" style="25" customWidth="1"/>
    <col min="11780" max="11780" width="7.7109375" style="25" customWidth="1"/>
    <col min="11781" max="11785" width="12.7109375" style="25" customWidth="1"/>
    <col min="11786" max="11786" width="10.42578125" style="25" customWidth="1"/>
    <col min="11787" max="11788" width="12.7109375" style="25" customWidth="1"/>
    <col min="11789" max="11789" width="11.28515625" style="25" customWidth="1"/>
    <col min="11790" max="11790" width="9.85546875" style="25" customWidth="1"/>
    <col min="11791" max="12032" width="9.140625" style="25"/>
    <col min="12033" max="12033" width="20.7109375" style="25" customWidth="1"/>
    <col min="12034" max="12034" width="17.42578125" style="25" customWidth="1"/>
    <col min="12035" max="12035" width="5.7109375" style="25" customWidth="1"/>
    <col min="12036" max="12036" width="7.7109375" style="25" customWidth="1"/>
    <col min="12037" max="12041" width="12.7109375" style="25" customWidth="1"/>
    <col min="12042" max="12042" width="10.42578125" style="25" customWidth="1"/>
    <col min="12043" max="12044" width="12.7109375" style="25" customWidth="1"/>
    <col min="12045" max="12045" width="11.28515625" style="25" customWidth="1"/>
    <col min="12046" max="12046" width="9.85546875" style="25" customWidth="1"/>
    <col min="12047" max="12288" width="9.140625" style="25"/>
    <col min="12289" max="12289" width="20.7109375" style="25" customWidth="1"/>
    <col min="12290" max="12290" width="17.42578125" style="25" customWidth="1"/>
    <col min="12291" max="12291" width="5.7109375" style="25" customWidth="1"/>
    <col min="12292" max="12292" width="7.7109375" style="25" customWidth="1"/>
    <col min="12293" max="12297" width="12.7109375" style="25" customWidth="1"/>
    <col min="12298" max="12298" width="10.42578125" style="25" customWidth="1"/>
    <col min="12299" max="12300" width="12.7109375" style="25" customWidth="1"/>
    <col min="12301" max="12301" width="11.28515625" style="25" customWidth="1"/>
    <col min="12302" max="12302" width="9.85546875" style="25" customWidth="1"/>
    <col min="12303" max="12544" width="9.140625" style="25"/>
    <col min="12545" max="12545" width="20.7109375" style="25" customWidth="1"/>
    <col min="12546" max="12546" width="17.42578125" style="25" customWidth="1"/>
    <col min="12547" max="12547" width="5.7109375" style="25" customWidth="1"/>
    <col min="12548" max="12548" width="7.7109375" style="25" customWidth="1"/>
    <col min="12549" max="12553" width="12.7109375" style="25" customWidth="1"/>
    <col min="12554" max="12554" width="10.42578125" style="25" customWidth="1"/>
    <col min="12555" max="12556" width="12.7109375" style="25" customWidth="1"/>
    <col min="12557" max="12557" width="11.28515625" style="25" customWidth="1"/>
    <col min="12558" max="12558" width="9.85546875" style="25" customWidth="1"/>
    <col min="12559" max="12800" width="9.140625" style="25"/>
    <col min="12801" max="12801" width="20.7109375" style="25" customWidth="1"/>
    <col min="12802" max="12802" width="17.42578125" style="25" customWidth="1"/>
    <col min="12803" max="12803" width="5.7109375" style="25" customWidth="1"/>
    <col min="12804" max="12804" width="7.7109375" style="25" customWidth="1"/>
    <col min="12805" max="12809" width="12.7109375" style="25" customWidth="1"/>
    <col min="12810" max="12810" width="10.42578125" style="25" customWidth="1"/>
    <col min="12811" max="12812" width="12.7109375" style="25" customWidth="1"/>
    <col min="12813" max="12813" width="11.28515625" style="25" customWidth="1"/>
    <col min="12814" max="12814" width="9.85546875" style="25" customWidth="1"/>
    <col min="12815" max="13056" width="9.140625" style="25"/>
    <col min="13057" max="13057" width="20.7109375" style="25" customWidth="1"/>
    <col min="13058" max="13058" width="17.42578125" style="25" customWidth="1"/>
    <col min="13059" max="13059" width="5.7109375" style="25" customWidth="1"/>
    <col min="13060" max="13060" width="7.7109375" style="25" customWidth="1"/>
    <col min="13061" max="13065" width="12.7109375" style="25" customWidth="1"/>
    <col min="13066" max="13066" width="10.42578125" style="25" customWidth="1"/>
    <col min="13067" max="13068" width="12.7109375" style="25" customWidth="1"/>
    <col min="13069" max="13069" width="11.28515625" style="25" customWidth="1"/>
    <col min="13070" max="13070" width="9.85546875" style="25" customWidth="1"/>
    <col min="13071" max="13312" width="9.140625" style="25"/>
    <col min="13313" max="13313" width="20.7109375" style="25" customWidth="1"/>
    <col min="13314" max="13314" width="17.42578125" style="25" customWidth="1"/>
    <col min="13315" max="13315" width="5.7109375" style="25" customWidth="1"/>
    <col min="13316" max="13316" width="7.7109375" style="25" customWidth="1"/>
    <col min="13317" max="13321" width="12.7109375" style="25" customWidth="1"/>
    <col min="13322" max="13322" width="10.42578125" style="25" customWidth="1"/>
    <col min="13323" max="13324" width="12.7109375" style="25" customWidth="1"/>
    <col min="13325" max="13325" width="11.28515625" style="25" customWidth="1"/>
    <col min="13326" max="13326" width="9.85546875" style="25" customWidth="1"/>
    <col min="13327" max="13568" width="9.140625" style="25"/>
    <col min="13569" max="13569" width="20.7109375" style="25" customWidth="1"/>
    <col min="13570" max="13570" width="17.42578125" style="25" customWidth="1"/>
    <col min="13571" max="13571" width="5.7109375" style="25" customWidth="1"/>
    <col min="13572" max="13572" width="7.7109375" style="25" customWidth="1"/>
    <col min="13573" max="13577" width="12.7109375" style="25" customWidth="1"/>
    <col min="13578" max="13578" width="10.42578125" style="25" customWidth="1"/>
    <col min="13579" max="13580" width="12.7109375" style="25" customWidth="1"/>
    <col min="13581" max="13581" width="11.28515625" style="25" customWidth="1"/>
    <col min="13582" max="13582" width="9.85546875" style="25" customWidth="1"/>
    <col min="13583" max="13824" width="9.140625" style="25"/>
    <col min="13825" max="13825" width="20.7109375" style="25" customWidth="1"/>
    <col min="13826" max="13826" width="17.42578125" style="25" customWidth="1"/>
    <col min="13827" max="13827" width="5.7109375" style="25" customWidth="1"/>
    <col min="13828" max="13828" width="7.7109375" style="25" customWidth="1"/>
    <col min="13829" max="13833" width="12.7109375" style="25" customWidth="1"/>
    <col min="13834" max="13834" width="10.42578125" style="25" customWidth="1"/>
    <col min="13835" max="13836" width="12.7109375" style="25" customWidth="1"/>
    <col min="13837" max="13837" width="11.28515625" style="25" customWidth="1"/>
    <col min="13838" max="13838" width="9.85546875" style="25" customWidth="1"/>
    <col min="13839" max="14080" width="9.140625" style="25"/>
    <col min="14081" max="14081" width="20.7109375" style="25" customWidth="1"/>
    <col min="14082" max="14082" width="17.42578125" style="25" customWidth="1"/>
    <col min="14083" max="14083" width="5.7109375" style="25" customWidth="1"/>
    <col min="14084" max="14084" width="7.7109375" style="25" customWidth="1"/>
    <col min="14085" max="14089" width="12.7109375" style="25" customWidth="1"/>
    <col min="14090" max="14090" width="10.42578125" style="25" customWidth="1"/>
    <col min="14091" max="14092" width="12.7109375" style="25" customWidth="1"/>
    <col min="14093" max="14093" width="11.28515625" style="25" customWidth="1"/>
    <col min="14094" max="14094" width="9.85546875" style="25" customWidth="1"/>
    <col min="14095" max="14336" width="9.140625" style="25"/>
    <col min="14337" max="14337" width="20.7109375" style="25" customWidth="1"/>
    <col min="14338" max="14338" width="17.42578125" style="25" customWidth="1"/>
    <col min="14339" max="14339" width="5.7109375" style="25" customWidth="1"/>
    <col min="14340" max="14340" width="7.7109375" style="25" customWidth="1"/>
    <col min="14341" max="14345" width="12.7109375" style="25" customWidth="1"/>
    <col min="14346" max="14346" width="10.42578125" style="25" customWidth="1"/>
    <col min="14347" max="14348" width="12.7109375" style="25" customWidth="1"/>
    <col min="14349" max="14349" width="11.28515625" style="25" customWidth="1"/>
    <col min="14350" max="14350" width="9.85546875" style="25" customWidth="1"/>
    <col min="14351" max="14592" width="9.140625" style="25"/>
    <col min="14593" max="14593" width="20.7109375" style="25" customWidth="1"/>
    <col min="14594" max="14594" width="17.42578125" style="25" customWidth="1"/>
    <col min="14595" max="14595" width="5.7109375" style="25" customWidth="1"/>
    <col min="14596" max="14596" width="7.7109375" style="25" customWidth="1"/>
    <col min="14597" max="14601" width="12.7109375" style="25" customWidth="1"/>
    <col min="14602" max="14602" width="10.42578125" style="25" customWidth="1"/>
    <col min="14603" max="14604" width="12.7109375" style="25" customWidth="1"/>
    <col min="14605" max="14605" width="11.28515625" style="25" customWidth="1"/>
    <col min="14606" max="14606" width="9.85546875" style="25" customWidth="1"/>
    <col min="14607" max="14848" width="9.140625" style="25"/>
    <col min="14849" max="14849" width="20.7109375" style="25" customWidth="1"/>
    <col min="14850" max="14850" width="17.42578125" style="25" customWidth="1"/>
    <col min="14851" max="14851" width="5.7109375" style="25" customWidth="1"/>
    <col min="14852" max="14852" width="7.7109375" style="25" customWidth="1"/>
    <col min="14853" max="14857" width="12.7109375" style="25" customWidth="1"/>
    <col min="14858" max="14858" width="10.42578125" style="25" customWidth="1"/>
    <col min="14859" max="14860" width="12.7109375" style="25" customWidth="1"/>
    <col min="14861" max="14861" width="11.28515625" style="25" customWidth="1"/>
    <col min="14862" max="14862" width="9.85546875" style="25" customWidth="1"/>
    <col min="14863" max="15104" width="9.140625" style="25"/>
    <col min="15105" max="15105" width="20.7109375" style="25" customWidth="1"/>
    <col min="15106" max="15106" width="17.42578125" style="25" customWidth="1"/>
    <col min="15107" max="15107" width="5.7109375" style="25" customWidth="1"/>
    <col min="15108" max="15108" width="7.7109375" style="25" customWidth="1"/>
    <col min="15109" max="15113" width="12.7109375" style="25" customWidth="1"/>
    <col min="15114" max="15114" width="10.42578125" style="25" customWidth="1"/>
    <col min="15115" max="15116" width="12.7109375" style="25" customWidth="1"/>
    <col min="15117" max="15117" width="11.28515625" style="25" customWidth="1"/>
    <col min="15118" max="15118" width="9.85546875" style="25" customWidth="1"/>
    <col min="15119" max="15360" width="9.140625" style="25"/>
    <col min="15361" max="15361" width="20.7109375" style="25" customWidth="1"/>
    <col min="15362" max="15362" width="17.42578125" style="25" customWidth="1"/>
    <col min="15363" max="15363" width="5.7109375" style="25" customWidth="1"/>
    <col min="15364" max="15364" width="7.7109375" style="25" customWidth="1"/>
    <col min="15365" max="15369" width="12.7109375" style="25" customWidth="1"/>
    <col min="15370" max="15370" width="10.42578125" style="25" customWidth="1"/>
    <col min="15371" max="15372" width="12.7109375" style="25" customWidth="1"/>
    <col min="15373" max="15373" width="11.28515625" style="25" customWidth="1"/>
    <col min="15374" max="15374" width="9.85546875" style="25" customWidth="1"/>
    <col min="15375" max="15616" width="9.140625" style="25"/>
    <col min="15617" max="15617" width="20.7109375" style="25" customWidth="1"/>
    <col min="15618" max="15618" width="17.42578125" style="25" customWidth="1"/>
    <col min="15619" max="15619" width="5.7109375" style="25" customWidth="1"/>
    <col min="15620" max="15620" width="7.7109375" style="25" customWidth="1"/>
    <col min="15621" max="15625" width="12.7109375" style="25" customWidth="1"/>
    <col min="15626" max="15626" width="10.42578125" style="25" customWidth="1"/>
    <col min="15627" max="15628" width="12.7109375" style="25" customWidth="1"/>
    <col min="15629" max="15629" width="11.28515625" style="25" customWidth="1"/>
    <col min="15630" max="15630" width="9.85546875" style="25" customWidth="1"/>
    <col min="15631" max="15872" width="9.140625" style="25"/>
    <col min="15873" max="15873" width="20.7109375" style="25" customWidth="1"/>
    <col min="15874" max="15874" width="17.42578125" style="25" customWidth="1"/>
    <col min="15875" max="15875" width="5.7109375" style="25" customWidth="1"/>
    <col min="15876" max="15876" width="7.7109375" style="25" customWidth="1"/>
    <col min="15877" max="15881" width="12.7109375" style="25" customWidth="1"/>
    <col min="15882" max="15882" width="10.42578125" style="25" customWidth="1"/>
    <col min="15883" max="15884" width="12.7109375" style="25" customWidth="1"/>
    <col min="15885" max="15885" width="11.28515625" style="25" customWidth="1"/>
    <col min="15886" max="15886" width="9.85546875" style="25" customWidth="1"/>
    <col min="15887" max="16128" width="9.140625" style="25"/>
    <col min="16129" max="16129" width="20.7109375" style="25" customWidth="1"/>
    <col min="16130" max="16130" width="17.42578125" style="25" customWidth="1"/>
    <col min="16131" max="16131" width="5.7109375" style="25" customWidth="1"/>
    <col min="16132" max="16132" width="7.7109375" style="25" customWidth="1"/>
    <col min="16133" max="16137" width="12.7109375" style="25" customWidth="1"/>
    <col min="16138" max="16138" width="10.42578125" style="25" customWidth="1"/>
    <col min="16139" max="16140" width="12.7109375" style="25" customWidth="1"/>
    <col min="16141" max="16141" width="11.28515625" style="25" customWidth="1"/>
    <col min="16142" max="16142" width="9.85546875" style="25" customWidth="1"/>
    <col min="16143" max="16384" width="9.140625" style="25"/>
  </cols>
  <sheetData>
    <row r="1" spans="1:13" ht="21" customHeight="1">
      <c r="A1" s="195" t="s">
        <v>0</v>
      </c>
      <c r="B1" s="195" t="s">
        <v>1</v>
      </c>
      <c r="C1" s="195" t="s">
        <v>2</v>
      </c>
      <c r="D1" s="195" t="s">
        <v>3</v>
      </c>
      <c r="E1" s="195" t="s">
        <v>4</v>
      </c>
      <c r="F1" s="195"/>
      <c r="G1" s="195" t="s">
        <v>7</v>
      </c>
      <c r="H1" s="195"/>
      <c r="I1" s="195" t="s">
        <v>8</v>
      </c>
      <c r="J1" s="195"/>
      <c r="K1" s="195" t="s">
        <v>9</v>
      </c>
      <c r="L1" s="195"/>
      <c r="M1" s="195" t="s">
        <v>10</v>
      </c>
    </row>
    <row r="2" spans="1:13" ht="21" customHeight="1">
      <c r="A2" s="195"/>
      <c r="B2" s="195"/>
      <c r="C2" s="195"/>
      <c r="D2" s="195"/>
      <c r="E2" s="43" t="s">
        <v>5</v>
      </c>
      <c r="F2" s="43" t="s">
        <v>6</v>
      </c>
      <c r="G2" s="43" t="s">
        <v>5</v>
      </c>
      <c r="H2" s="43" t="s">
        <v>6</v>
      </c>
      <c r="I2" s="43" t="s">
        <v>5</v>
      </c>
      <c r="J2" s="43" t="s">
        <v>6</v>
      </c>
      <c r="K2" s="43" t="s">
        <v>5</v>
      </c>
      <c r="L2" s="43" t="s">
        <v>6</v>
      </c>
      <c r="M2" s="195"/>
    </row>
    <row r="3" spans="1:13" ht="21" customHeight="1">
      <c r="A3" s="26" t="str">
        <f>'1. 소방전기설비공사'!A3</f>
        <v>1. 소방전기설비공사</v>
      </c>
      <c r="C3" s="43" t="s">
        <v>75</v>
      </c>
      <c r="D3" s="43">
        <v>1</v>
      </c>
      <c r="E3" s="44"/>
      <c r="F3" s="44"/>
      <c r="G3" s="44"/>
      <c r="H3" s="44"/>
      <c r="I3" s="44"/>
      <c r="J3" s="44"/>
      <c r="K3" s="44"/>
      <c r="L3" s="44"/>
    </row>
    <row r="4" spans="1:13" ht="21" customHeight="1">
      <c r="A4" s="26" t="str">
        <f>'2. 임시소방시설'!A3</f>
        <v>2. 임시소방시설</v>
      </c>
      <c r="C4" s="43" t="s">
        <v>75</v>
      </c>
      <c r="D4" s="43">
        <v>1</v>
      </c>
      <c r="E4" s="44"/>
      <c r="F4" s="44"/>
      <c r="G4" s="44"/>
      <c r="H4" s="44"/>
      <c r="I4" s="44"/>
      <c r="J4" s="44"/>
      <c r="K4" s="44"/>
      <c r="L4" s="44"/>
    </row>
    <row r="5" spans="1:13" ht="21" customHeight="1">
      <c r="A5" s="27"/>
      <c r="C5" s="43"/>
      <c r="D5" s="43"/>
      <c r="E5" s="44"/>
      <c r="F5" s="44"/>
      <c r="G5" s="44"/>
      <c r="H5" s="44"/>
      <c r="I5" s="44"/>
      <c r="J5" s="44"/>
      <c r="K5" s="44"/>
      <c r="L5" s="44"/>
    </row>
    <row r="6" spans="1:13" ht="21" customHeight="1">
      <c r="A6" s="27"/>
      <c r="C6" s="43"/>
      <c r="D6" s="43"/>
      <c r="E6" s="44"/>
      <c r="F6" s="44"/>
      <c r="G6" s="44"/>
      <c r="H6" s="44"/>
      <c r="I6" s="44"/>
      <c r="J6" s="44"/>
      <c r="K6" s="44"/>
      <c r="L6" s="44"/>
    </row>
    <row r="7" spans="1:13" ht="21" customHeight="1">
      <c r="A7" s="27"/>
      <c r="C7" s="43"/>
      <c r="D7" s="43"/>
      <c r="E7" s="44"/>
      <c r="F7" s="44"/>
      <c r="G7" s="44"/>
      <c r="H7" s="44"/>
      <c r="I7" s="44"/>
      <c r="J7" s="44"/>
      <c r="K7" s="44"/>
      <c r="L7" s="44"/>
    </row>
    <row r="8" spans="1:13" ht="21" customHeight="1">
      <c r="A8" s="27"/>
      <c r="C8" s="43"/>
      <c r="D8" s="43"/>
      <c r="E8" s="44"/>
      <c r="F8" s="44"/>
      <c r="G8" s="44"/>
      <c r="H8" s="44"/>
      <c r="I8" s="44"/>
      <c r="J8" s="44"/>
      <c r="K8" s="44"/>
      <c r="L8" s="44"/>
    </row>
    <row r="9" spans="1:13" ht="21" customHeight="1">
      <c r="A9" s="27"/>
      <c r="C9" s="43"/>
      <c r="D9" s="43"/>
      <c r="E9" s="44"/>
      <c r="F9" s="44"/>
      <c r="G9" s="44"/>
      <c r="H9" s="44"/>
      <c r="I9" s="44"/>
      <c r="J9" s="44"/>
      <c r="K9" s="44"/>
      <c r="L9" s="44"/>
    </row>
    <row r="10" spans="1:13" ht="21" customHeight="1">
      <c r="A10" s="27"/>
      <c r="C10" s="43"/>
      <c r="D10" s="43"/>
      <c r="E10" s="44"/>
      <c r="F10" s="44"/>
      <c r="G10" s="44"/>
      <c r="H10" s="44"/>
      <c r="I10" s="44"/>
      <c r="J10" s="44"/>
      <c r="K10" s="44"/>
      <c r="L10" s="44"/>
    </row>
    <row r="11" spans="1:13" ht="21" customHeight="1">
      <c r="A11" s="27"/>
      <c r="C11" s="43"/>
      <c r="D11" s="43"/>
      <c r="E11" s="44"/>
      <c r="F11" s="44"/>
      <c r="G11" s="44"/>
      <c r="H11" s="44"/>
      <c r="I11" s="44"/>
      <c r="J11" s="44"/>
      <c r="K11" s="44"/>
      <c r="L11" s="44"/>
    </row>
    <row r="12" spans="1:13" ht="21" customHeight="1">
      <c r="A12" s="27"/>
      <c r="C12" s="43"/>
      <c r="D12" s="43"/>
      <c r="E12" s="44"/>
      <c r="F12" s="44"/>
      <c r="G12" s="44"/>
      <c r="H12" s="44"/>
      <c r="I12" s="44"/>
      <c r="J12" s="44"/>
      <c r="K12" s="44"/>
      <c r="L12" s="44"/>
    </row>
    <row r="13" spans="1:13" ht="21" customHeight="1">
      <c r="A13" s="27"/>
      <c r="C13" s="43"/>
      <c r="D13" s="43"/>
      <c r="E13" s="44"/>
      <c r="F13" s="44"/>
      <c r="G13" s="44"/>
      <c r="H13" s="44"/>
      <c r="I13" s="44"/>
      <c r="J13" s="44"/>
      <c r="K13" s="44"/>
      <c r="L13" s="44"/>
    </row>
    <row r="14" spans="1:13" ht="21" customHeight="1">
      <c r="E14" s="44"/>
      <c r="F14" s="44"/>
      <c r="G14" s="44"/>
      <c r="H14" s="44"/>
      <c r="I14" s="44"/>
      <c r="J14" s="44"/>
      <c r="K14" s="44"/>
      <c r="L14" s="44"/>
    </row>
    <row r="15" spans="1:13" ht="21" customHeight="1">
      <c r="E15" s="44"/>
      <c r="F15" s="44"/>
      <c r="G15" s="44"/>
      <c r="H15" s="44"/>
      <c r="I15" s="44"/>
      <c r="J15" s="44"/>
      <c r="K15" s="44"/>
      <c r="L15" s="44"/>
    </row>
    <row r="16" spans="1:13" ht="21" customHeight="1">
      <c r="E16" s="44"/>
      <c r="F16" s="44"/>
      <c r="G16" s="44"/>
      <c r="H16" s="44"/>
      <c r="I16" s="44"/>
      <c r="J16" s="44"/>
      <c r="K16" s="44"/>
      <c r="L16" s="44"/>
    </row>
    <row r="17" spans="1:14" ht="21" customHeight="1">
      <c r="E17" s="44"/>
      <c r="F17" s="44"/>
      <c r="G17" s="44"/>
      <c r="H17" s="44"/>
      <c r="I17" s="44"/>
      <c r="J17" s="44"/>
      <c r="K17" s="44"/>
      <c r="L17" s="44"/>
    </row>
    <row r="18" spans="1:14" ht="21" customHeight="1">
      <c r="E18" s="44"/>
      <c r="F18" s="44"/>
      <c r="G18" s="44"/>
      <c r="H18" s="44"/>
      <c r="I18" s="44"/>
      <c r="J18" s="44"/>
      <c r="K18" s="44"/>
      <c r="L18" s="44"/>
    </row>
    <row r="19" spans="1:14" ht="21" customHeight="1">
      <c r="E19" s="44"/>
      <c r="F19" s="44"/>
      <c r="G19" s="44"/>
      <c r="H19" s="44"/>
      <c r="I19" s="44"/>
      <c r="J19" s="44"/>
      <c r="K19" s="44"/>
      <c r="L19" s="44"/>
    </row>
    <row r="20" spans="1:14" ht="21" customHeight="1">
      <c r="E20" s="44"/>
      <c r="F20" s="44"/>
      <c r="G20" s="44"/>
      <c r="H20" s="44"/>
      <c r="I20" s="44"/>
      <c r="J20" s="44"/>
      <c r="K20" s="44"/>
      <c r="L20" s="44"/>
    </row>
    <row r="21" spans="1:14" ht="21" customHeight="1">
      <c r="E21" s="44"/>
      <c r="F21" s="44"/>
      <c r="G21" s="44"/>
      <c r="H21" s="44"/>
      <c r="I21" s="44"/>
      <c r="J21" s="44"/>
      <c r="K21" s="44"/>
      <c r="L21" s="44"/>
    </row>
    <row r="22" spans="1:14" ht="21" customHeight="1">
      <c r="E22" s="44"/>
      <c r="F22" s="44"/>
      <c r="G22" s="44"/>
      <c r="H22" s="44"/>
      <c r="I22" s="44"/>
      <c r="J22" s="44"/>
      <c r="K22" s="44"/>
      <c r="L22" s="44"/>
    </row>
    <row r="23" spans="1:14" ht="21" customHeight="1">
      <c r="E23" s="44"/>
      <c r="F23" s="44"/>
      <c r="G23" s="44"/>
      <c r="H23" s="44"/>
      <c r="I23" s="44"/>
      <c r="J23" s="44"/>
      <c r="K23" s="44"/>
      <c r="L23" s="44"/>
    </row>
    <row r="24" spans="1:14" ht="21" customHeight="1">
      <c r="A24" s="195" t="s">
        <v>16</v>
      </c>
      <c r="B24" s="195"/>
      <c r="C24" s="26"/>
      <c r="D24" s="43"/>
      <c r="E24" s="196">
        <f>SUM(F3:F23)</f>
        <v>0</v>
      </c>
      <c r="F24" s="196"/>
      <c r="G24" s="196">
        <f>SUM(H3:H23)</f>
        <v>0</v>
      </c>
      <c r="H24" s="196"/>
      <c r="I24" s="196">
        <f>SUM(J3:J23)</f>
        <v>0</v>
      </c>
      <c r="J24" s="196"/>
      <c r="K24" s="196">
        <f>E24+G24+I24</f>
        <v>0</v>
      </c>
      <c r="L24" s="196"/>
      <c r="N24" s="41">
        <f>SUM(L3:L23)-K24</f>
        <v>0</v>
      </c>
    </row>
  </sheetData>
  <mergeCells count="14">
    <mergeCell ref="I1:J1"/>
    <mergeCell ref="K1:L1"/>
    <mergeCell ref="M1:M2"/>
    <mergeCell ref="A24:B24"/>
    <mergeCell ref="E24:F24"/>
    <mergeCell ref="G24:H24"/>
    <mergeCell ref="I24:J24"/>
    <mergeCell ref="K24:L24"/>
    <mergeCell ref="A1:A2"/>
    <mergeCell ref="B1:B2"/>
    <mergeCell ref="C1:C2"/>
    <mergeCell ref="D1:D2"/>
    <mergeCell ref="E1:F1"/>
    <mergeCell ref="G1:H1"/>
  </mergeCells>
  <phoneticPr fontId="2" type="noConversion"/>
  <printOptions gridLines="1"/>
  <pageMargins left="0.82677165354330717" right="0.23622047244094491" top="1.1417322834645669" bottom="0.51181102362204722" header="0.82677165354330717" footer="0.19685039370078741"/>
  <pageSetup paperSize="9" scale="85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</sheetPr>
  <dimension ref="A1:N68"/>
  <sheetViews>
    <sheetView view="pageBreakPreview" zoomScale="120" zoomScaleNormal="80" zoomScaleSheetLayoutView="120" workbookViewId="0">
      <pane xSplit="4" ySplit="2" topLeftCell="E3" activePane="bottomRight" state="frozen"/>
      <selection activeCell="T26" sqref="T26"/>
      <selection pane="topRight" activeCell="T26" sqref="T26"/>
      <selection pane="bottomLeft" activeCell="T26" sqref="T26"/>
      <selection pane="bottomRight" activeCell="E4" sqref="E4:L8"/>
    </sheetView>
  </sheetViews>
  <sheetFormatPr defaultColWidth="9.140625" defaultRowHeight="21.95" customHeight="1"/>
  <cols>
    <col min="1" max="1" width="21.28515625" style="24" customWidth="1"/>
    <col min="2" max="2" width="19.140625" style="24" customWidth="1"/>
    <col min="3" max="3" width="4.7109375" style="13" customWidth="1"/>
    <col min="4" max="4" width="7.28515625" style="13" customWidth="1"/>
    <col min="5" max="5" width="10.7109375" style="13" customWidth="1"/>
    <col min="6" max="6" width="13.140625" style="13" bestFit="1" customWidth="1"/>
    <col min="7" max="7" width="10.7109375" style="13" customWidth="1"/>
    <col min="8" max="8" width="12.28515625" style="13" bestFit="1" customWidth="1"/>
    <col min="9" max="11" width="10.7109375" style="13" customWidth="1"/>
    <col min="12" max="12" width="12.28515625" style="13" bestFit="1" customWidth="1"/>
    <col min="13" max="13" width="7.85546875" style="13" customWidth="1"/>
    <col min="14" max="16384" width="9.140625" style="14"/>
  </cols>
  <sheetData>
    <row r="1" spans="1:13" s="5" customFormat="1" ht="24" customHeight="1">
      <c r="A1" s="198" t="s">
        <v>0</v>
      </c>
      <c r="B1" s="198" t="s">
        <v>1</v>
      </c>
      <c r="C1" s="197" t="s">
        <v>2</v>
      </c>
      <c r="D1" s="197" t="s">
        <v>3</v>
      </c>
      <c r="E1" s="197" t="s">
        <v>4</v>
      </c>
      <c r="F1" s="197"/>
      <c r="G1" s="197" t="s">
        <v>7</v>
      </c>
      <c r="H1" s="197"/>
      <c r="I1" s="197" t="s">
        <v>8</v>
      </c>
      <c r="J1" s="197"/>
      <c r="K1" s="197" t="s">
        <v>9</v>
      </c>
      <c r="L1" s="197"/>
      <c r="M1" s="197" t="s">
        <v>31</v>
      </c>
    </row>
    <row r="2" spans="1:13" s="5" customFormat="1" ht="24" customHeight="1">
      <c r="A2" s="198"/>
      <c r="B2" s="198"/>
      <c r="C2" s="197"/>
      <c r="D2" s="197"/>
      <c r="E2" s="5" t="s">
        <v>5</v>
      </c>
      <c r="F2" s="5" t="s">
        <v>6</v>
      </c>
      <c r="G2" s="5" t="s">
        <v>5</v>
      </c>
      <c r="H2" s="5" t="s">
        <v>6</v>
      </c>
      <c r="I2" s="5" t="s">
        <v>5</v>
      </c>
      <c r="J2" s="5" t="s">
        <v>6</v>
      </c>
      <c r="K2" s="5" t="s">
        <v>5</v>
      </c>
      <c r="L2" s="5" t="s">
        <v>6</v>
      </c>
      <c r="M2" s="197"/>
    </row>
    <row r="3" spans="1:13" s="5" customFormat="1" ht="24" customHeight="1">
      <c r="A3" s="6" t="str">
        <f>'1. 소방전기 단가비교표'!A3</f>
        <v>1. 소방전기설비공사</v>
      </c>
      <c r="B3" s="18"/>
      <c r="C3" s="18"/>
      <c r="D3" s="12"/>
      <c r="E3" s="19"/>
      <c r="F3" s="2"/>
      <c r="K3" s="2"/>
      <c r="L3" s="2"/>
    </row>
    <row r="4" spans="1:13" s="5" customFormat="1" ht="24" customHeight="1">
      <c r="A4" s="20" t="str">
        <f>'1. 소방전기 단가비교표'!A4</f>
        <v>중계기</v>
      </c>
      <c r="B4" s="20" t="str">
        <f>'1. 소방전기 단가비교표'!B4</f>
        <v>입력2/ 출력2</v>
      </c>
      <c r="C4" s="5" t="str">
        <f>'1. 소방전기 단가비교표'!C4</f>
        <v>EA</v>
      </c>
      <c r="D4" s="5">
        <f ca="1">OFFSET('1. 소방전기설비산출서'!$F$11,,ROW(A1)-1)</f>
        <v>75</v>
      </c>
      <c r="E4" s="3"/>
      <c r="F4" s="79"/>
      <c r="G4" s="79"/>
      <c r="H4" s="79"/>
      <c r="I4" s="79"/>
      <c r="J4" s="79"/>
      <c r="K4" s="79"/>
      <c r="L4" s="79"/>
    </row>
    <row r="5" spans="1:13" s="5" customFormat="1" ht="24" customHeight="1">
      <c r="A5" s="20" t="str">
        <f>'1. 소방전기 단가비교표'!A5</f>
        <v>중계기철거</v>
      </c>
      <c r="B5" s="20" t="str">
        <f>'1. 소방전기 단가비교표'!B5</f>
        <v>입력2/ 출력2</v>
      </c>
      <c r="C5" s="5" t="str">
        <f>'1. 소방전기 단가비교표'!C5</f>
        <v>EA</v>
      </c>
      <c r="D5" s="5">
        <f ca="1">OFFSET('1. 소방전기설비산출서'!$F$11,,ROW(A2)-1)</f>
        <v>75</v>
      </c>
      <c r="E5" s="3"/>
      <c r="F5" s="79"/>
      <c r="G5" s="79"/>
      <c r="H5" s="79"/>
      <c r="I5" s="79"/>
      <c r="J5" s="79"/>
      <c r="K5" s="79"/>
      <c r="L5" s="79"/>
      <c r="M5" s="5" t="s">
        <v>255</v>
      </c>
    </row>
    <row r="6" spans="1:13" s="5" customFormat="1" ht="24" customHeight="1">
      <c r="A6" s="20" t="str">
        <f>'1. 소방전기 단가비교표'!A6</f>
        <v>카드교체 및 테스트</v>
      </c>
      <c r="B6" s="20">
        <f>'1. 소방전기 단가비교표'!B6</f>
        <v>0</v>
      </c>
      <c r="C6" s="5" t="str">
        <f>'1. 소방전기 단가비교표'!C6</f>
        <v>식</v>
      </c>
      <c r="D6" s="5">
        <f ca="1">OFFSET('1. 소방전기설비산출서'!$F$11,,ROW(A3)-1)</f>
        <v>1</v>
      </c>
      <c r="E6" s="3"/>
      <c r="F6" s="79"/>
      <c r="G6" s="79"/>
      <c r="H6" s="79"/>
      <c r="I6" s="79"/>
      <c r="J6" s="79"/>
      <c r="K6" s="79"/>
      <c r="L6" s="79"/>
    </row>
    <row r="7" spans="1:13" s="9" customFormat="1" ht="24" customHeight="1">
      <c r="A7" s="21" t="s">
        <v>12</v>
      </c>
      <c r="B7" s="20" t="str">
        <f>'1. 소방전기설비산출서'!E14</f>
        <v>내선전공</v>
      </c>
      <c r="C7" s="2" t="s">
        <v>29</v>
      </c>
      <c r="D7" s="5">
        <f>'1. 소방전기설비산출서'!B14</f>
        <v>29.25</v>
      </c>
      <c r="E7" s="3"/>
      <c r="F7" s="22"/>
      <c r="G7" s="91"/>
      <c r="H7" s="79"/>
      <c r="I7" s="22"/>
      <c r="J7" s="22"/>
      <c r="K7" s="79"/>
      <c r="L7" s="79"/>
      <c r="M7" s="2"/>
    </row>
    <row r="8" spans="1:13" s="9" customFormat="1" ht="24" customHeight="1">
      <c r="A8" s="21" t="s">
        <v>14</v>
      </c>
      <c r="B8" s="21" t="s">
        <v>15</v>
      </c>
      <c r="C8" s="2" t="s">
        <v>11</v>
      </c>
      <c r="D8" s="2">
        <v>1</v>
      </c>
      <c r="E8" s="79"/>
      <c r="F8" s="79"/>
      <c r="G8" s="22"/>
      <c r="H8" s="22"/>
      <c r="I8" s="22"/>
      <c r="J8" s="22"/>
      <c r="K8" s="79"/>
      <c r="L8" s="79"/>
      <c r="M8" s="2"/>
    </row>
    <row r="9" spans="1:13" s="9" customFormat="1" ht="24" customHeight="1">
      <c r="A9" s="21"/>
      <c r="B9" s="21"/>
      <c r="C9" s="2"/>
      <c r="D9" s="2"/>
      <c r="E9" s="79"/>
      <c r="F9" s="79"/>
      <c r="G9" s="22"/>
      <c r="H9" s="22"/>
      <c r="I9" s="22"/>
      <c r="J9" s="22"/>
      <c r="K9" s="79"/>
      <c r="L9" s="79"/>
      <c r="M9" s="2"/>
    </row>
    <row r="10" spans="1:13" s="9" customFormat="1" ht="24" customHeight="1">
      <c r="A10" s="21"/>
      <c r="B10" s="21"/>
      <c r="C10" s="2"/>
      <c r="D10" s="2"/>
      <c r="E10" s="79"/>
      <c r="F10" s="79"/>
      <c r="G10" s="22"/>
      <c r="H10" s="22"/>
      <c r="I10" s="22"/>
      <c r="J10" s="22"/>
      <c r="K10" s="79"/>
      <c r="L10" s="79"/>
      <c r="M10" s="2"/>
    </row>
    <row r="11" spans="1:13" s="9" customFormat="1" ht="24" customHeight="1">
      <c r="A11" s="21"/>
      <c r="B11" s="21"/>
      <c r="C11" s="2"/>
      <c r="D11" s="2"/>
      <c r="E11" s="79"/>
      <c r="F11" s="79"/>
      <c r="G11" s="22"/>
      <c r="H11" s="22"/>
      <c r="I11" s="22"/>
      <c r="J11" s="22"/>
      <c r="K11" s="79"/>
      <c r="L11" s="79"/>
      <c r="M11" s="2"/>
    </row>
    <row r="12" spans="1:13" s="9" customFormat="1" ht="24" customHeight="1">
      <c r="A12" s="21"/>
      <c r="B12" s="21"/>
      <c r="C12" s="2"/>
      <c r="D12" s="2"/>
      <c r="E12" s="79"/>
      <c r="F12" s="79"/>
      <c r="G12" s="22"/>
      <c r="H12" s="22"/>
      <c r="I12" s="22"/>
      <c r="J12" s="22"/>
      <c r="K12" s="79"/>
      <c r="L12" s="79"/>
      <c r="M12" s="2"/>
    </row>
    <row r="13" spans="1:13" s="9" customFormat="1" ht="24" customHeight="1">
      <c r="A13" s="21"/>
      <c r="B13" s="21"/>
      <c r="C13" s="2"/>
      <c r="D13" s="2"/>
      <c r="E13" s="79"/>
      <c r="F13" s="79"/>
      <c r="G13" s="22"/>
      <c r="H13" s="22"/>
      <c r="I13" s="22"/>
      <c r="J13" s="22"/>
      <c r="K13" s="79"/>
      <c r="L13" s="79"/>
      <c r="M13" s="2"/>
    </row>
    <row r="14" spans="1:13" s="9" customFormat="1" ht="24" customHeight="1">
      <c r="A14" s="21"/>
      <c r="B14" s="21"/>
      <c r="C14" s="2"/>
      <c r="D14" s="2"/>
      <c r="E14" s="79"/>
      <c r="F14" s="79"/>
      <c r="G14" s="22"/>
      <c r="H14" s="22"/>
      <c r="I14" s="22"/>
      <c r="J14" s="22"/>
      <c r="K14" s="79"/>
      <c r="L14" s="79"/>
      <c r="M14" s="2"/>
    </row>
    <row r="15" spans="1:13" s="9" customFormat="1" ht="24" customHeight="1">
      <c r="A15" s="21"/>
      <c r="B15" s="21"/>
      <c r="C15" s="2"/>
      <c r="D15" s="2"/>
      <c r="E15" s="79"/>
      <c r="F15" s="79"/>
      <c r="G15" s="22"/>
      <c r="H15" s="22"/>
      <c r="I15" s="22"/>
      <c r="J15" s="22"/>
      <c r="K15" s="79"/>
      <c r="L15" s="79"/>
      <c r="M15" s="2"/>
    </row>
    <row r="16" spans="1:13" s="9" customFormat="1" ht="24" customHeight="1">
      <c r="A16" s="21"/>
      <c r="B16" s="21"/>
      <c r="C16" s="2"/>
      <c r="D16" s="2"/>
      <c r="E16" s="79"/>
      <c r="F16" s="79"/>
      <c r="G16" s="22"/>
      <c r="H16" s="22"/>
      <c r="I16" s="22"/>
      <c r="J16" s="22"/>
      <c r="K16" s="79"/>
      <c r="L16" s="79"/>
      <c r="M16" s="2"/>
    </row>
    <row r="17" spans="1:14" s="9" customFormat="1" ht="24" customHeight="1">
      <c r="A17" s="21"/>
      <c r="B17" s="21"/>
      <c r="C17" s="2"/>
      <c r="D17" s="2"/>
      <c r="E17" s="79"/>
      <c r="F17" s="79"/>
      <c r="G17" s="22"/>
      <c r="H17" s="22"/>
      <c r="I17" s="22"/>
      <c r="J17" s="22"/>
      <c r="K17" s="79"/>
      <c r="L17" s="79"/>
      <c r="M17" s="2"/>
    </row>
    <row r="18" spans="1:14" s="9" customFormat="1" ht="24" customHeight="1">
      <c r="A18" s="21"/>
      <c r="B18" s="21"/>
      <c r="C18" s="2"/>
      <c r="D18" s="2"/>
      <c r="E18" s="79"/>
      <c r="F18" s="79"/>
      <c r="G18" s="22"/>
      <c r="H18" s="22"/>
      <c r="I18" s="22"/>
      <c r="J18" s="22"/>
      <c r="K18" s="79"/>
      <c r="L18" s="79"/>
      <c r="M18" s="2"/>
    </row>
    <row r="19" spans="1:14" s="9" customFormat="1" ht="24" customHeight="1">
      <c r="A19" s="200" t="s">
        <v>16</v>
      </c>
      <c r="B19" s="200"/>
      <c r="C19" s="2"/>
      <c r="D19" s="2"/>
      <c r="E19" s="199">
        <f>TRUNC(SUM(F3:$F$8),1)</f>
        <v>0</v>
      </c>
      <c r="F19" s="199"/>
      <c r="G19" s="199">
        <f>TRUNC(SUM(H3:$H$8),1)</f>
        <v>0</v>
      </c>
      <c r="H19" s="199"/>
      <c r="I19" s="199"/>
      <c r="J19" s="199"/>
      <c r="K19" s="199">
        <f>TRUNC(E19+G19+I19,0)</f>
        <v>0</v>
      </c>
      <c r="L19" s="199"/>
      <c r="M19" s="2"/>
      <c r="N19" s="23">
        <f>SUM(L3:L8)-K19</f>
        <v>0</v>
      </c>
    </row>
    <row r="20" spans="1:14" ht="18" customHeight="1"/>
    <row r="21" spans="1:14" ht="18" customHeight="1"/>
    <row r="22" spans="1:14" ht="18" customHeight="1"/>
    <row r="23" spans="1:14" ht="18" customHeight="1"/>
    <row r="24" spans="1:14" ht="18" customHeight="1"/>
    <row r="25" spans="1:14" ht="18" customHeight="1"/>
    <row r="26" spans="1:14" ht="18" customHeight="1"/>
    <row r="27" spans="1:14" ht="18" customHeight="1"/>
    <row r="28" spans="1:14" ht="18" customHeight="1"/>
    <row r="29" spans="1:14" ht="18" customHeight="1"/>
    <row r="30" spans="1:14" ht="18" customHeight="1"/>
    <row r="31" spans="1:14" ht="18" customHeight="1"/>
    <row r="32" spans="1:1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</sheetData>
  <mergeCells count="14">
    <mergeCell ref="A1:A2"/>
    <mergeCell ref="B1:B2"/>
    <mergeCell ref="C1:C2"/>
    <mergeCell ref="D1:D2"/>
    <mergeCell ref="K19:L19"/>
    <mergeCell ref="A19:B19"/>
    <mergeCell ref="E19:F19"/>
    <mergeCell ref="G19:H19"/>
    <mergeCell ref="I19:J19"/>
    <mergeCell ref="M1:M2"/>
    <mergeCell ref="E1:F1"/>
    <mergeCell ref="G1:H1"/>
    <mergeCell ref="I1:J1"/>
    <mergeCell ref="K1:L1"/>
  </mergeCells>
  <phoneticPr fontId="2" type="noConversion"/>
  <printOptions gridLines="1"/>
  <pageMargins left="0.98425196850393704" right="0.47244094488188981" top="1.1811023622047245" bottom="0.6692913385826772" header="0.70866141732283472" footer="0.55118110236220474"/>
  <pageSetup paperSize="9" scale="95" orientation="landscape" r:id="rId1"/>
  <headerFooter alignWithMargins="0">
    <oddHeader>&amp;C&amp;"굴림체,굵게"&amp;16&amp;A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N68"/>
  <sheetViews>
    <sheetView view="pageBreakPreview" zoomScale="120" zoomScaleNormal="80" zoomScaleSheetLayoutView="120" workbookViewId="0">
      <pane xSplit="4" ySplit="2" topLeftCell="E3" activePane="bottomRight" state="frozen"/>
      <selection activeCell="T26" sqref="T26"/>
      <selection pane="topRight" activeCell="T26" sqref="T26"/>
      <selection pane="bottomLeft" activeCell="T26" sqref="T26"/>
      <selection pane="bottomRight" activeCell="E4" sqref="E4:L4"/>
    </sheetView>
  </sheetViews>
  <sheetFormatPr defaultColWidth="9.140625" defaultRowHeight="21.95" customHeight="1"/>
  <cols>
    <col min="1" max="1" width="21.28515625" style="24" customWidth="1"/>
    <col min="2" max="2" width="19.140625" style="24" customWidth="1"/>
    <col min="3" max="3" width="4.7109375" style="13" customWidth="1"/>
    <col min="4" max="4" width="7.28515625" style="13" customWidth="1"/>
    <col min="5" max="7" width="10.7109375" style="13" customWidth="1"/>
    <col min="8" max="8" width="12.28515625" style="13" bestFit="1" customWidth="1"/>
    <col min="9" max="11" width="10.7109375" style="13" customWidth="1"/>
    <col min="12" max="12" width="12.28515625" style="13" bestFit="1" customWidth="1"/>
    <col min="13" max="13" width="7.85546875" style="13" customWidth="1"/>
    <col min="14" max="16384" width="9.140625" style="14"/>
  </cols>
  <sheetData>
    <row r="1" spans="1:13" s="5" customFormat="1" ht="24" customHeight="1">
      <c r="A1" s="198" t="s">
        <v>0</v>
      </c>
      <c r="B1" s="198" t="s">
        <v>1</v>
      </c>
      <c r="C1" s="197" t="s">
        <v>2</v>
      </c>
      <c r="D1" s="197" t="s">
        <v>3</v>
      </c>
      <c r="E1" s="197" t="s">
        <v>4</v>
      </c>
      <c r="F1" s="197"/>
      <c r="G1" s="197" t="s">
        <v>7</v>
      </c>
      <c r="H1" s="197"/>
      <c r="I1" s="197" t="s">
        <v>8</v>
      </c>
      <c r="J1" s="197"/>
      <c r="K1" s="197" t="s">
        <v>9</v>
      </c>
      <c r="L1" s="197"/>
      <c r="M1" s="197" t="s">
        <v>31</v>
      </c>
    </row>
    <row r="2" spans="1:13" s="5" customFormat="1" ht="24" customHeight="1">
      <c r="A2" s="198"/>
      <c r="B2" s="198"/>
      <c r="C2" s="197"/>
      <c r="D2" s="197"/>
      <c r="E2" s="5" t="s">
        <v>5</v>
      </c>
      <c r="F2" s="5" t="s">
        <v>6</v>
      </c>
      <c r="G2" s="5" t="s">
        <v>5</v>
      </c>
      <c r="H2" s="5" t="s">
        <v>6</v>
      </c>
      <c r="I2" s="5" t="s">
        <v>5</v>
      </c>
      <c r="J2" s="5" t="s">
        <v>6</v>
      </c>
      <c r="K2" s="5" t="s">
        <v>5</v>
      </c>
      <c r="L2" s="5" t="s">
        <v>6</v>
      </c>
      <c r="M2" s="197"/>
    </row>
    <row r="3" spans="1:13" s="5" customFormat="1" ht="24" customHeight="1">
      <c r="A3" s="6" t="str">
        <f>'2. 임시소방시설 단가비교표'!A3</f>
        <v>2. 임시소방시설</v>
      </c>
      <c r="B3" s="18"/>
      <c r="C3" s="18"/>
      <c r="D3" s="12"/>
      <c r="E3" s="19"/>
      <c r="F3" s="2"/>
      <c r="K3" s="2"/>
      <c r="L3" s="2"/>
    </row>
    <row r="4" spans="1:13" s="5" customFormat="1" ht="24" customHeight="1">
      <c r="A4" s="20" t="str">
        <f>'2. 임시소방시설 단가비교표'!A4</f>
        <v>대형소화기</v>
      </c>
      <c r="B4" s="20" t="str">
        <f>'2. 임시소방시설 단가비교표'!B4</f>
        <v>20kg</v>
      </c>
      <c r="C4" s="4" t="str">
        <f>'2. 임시소방시설 단가비교표'!C4</f>
        <v>EA</v>
      </c>
      <c r="D4" s="5">
        <f ca="1">OFFSET('2. 임시소방시설산출서'!$F$22,,ROW(A1)-1)</f>
        <v>1</v>
      </c>
      <c r="E4" s="3"/>
      <c r="F4" s="79"/>
      <c r="G4" s="79"/>
      <c r="H4" s="79"/>
      <c r="I4" s="79"/>
      <c r="J4" s="79"/>
      <c r="K4" s="79"/>
      <c r="L4" s="79"/>
    </row>
    <row r="5" spans="1:13" s="5" customFormat="1" ht="24" customHeight="1">
      <c r="A5" s="20"/>
      <c r="B5" s="20"/>
      <c r="E5" s="3"/>
      <c r="F5" s="79"/>
      <c r="G5" s="79"/>
      <c r="H5" s="79"/>
      <c r="I5" s="79"/>
      <c r="J5" s="79"/>
      <c r="K5" s="79"/>
      <c r="L5" s="79"/>
    </row>
    <row r="6" spans="1:13" s="5" customFormat="1" ht="24" customHeight="1">
      <c r="A6" s="20"/>
      <c r="B6" s="20"/>
      <c r="E6" s="3"/>
      <c r="F6" s="79"/>
      <c r="G6" s="79"/>
      <c r="H6" s="79"/>
      <c r="I6" s="79"/>
      <c r="J6" s="79"/>
      <c r="K6" s="79"/>
      <c r="L6" s="79"/>
    </row>
    <row r="7" spans="1:13" s="5" customFormat="1" ht="24" customHeight="1">
      <c r="A7" s="20"/>
      <c r="B7" s="20"/>
      <c r="E7" s="3"/>
      <c r="F7" s="79"/>
      <c r="G7" s="79"/>
      <c r="H7" s="79"/>
      <c r="I7" s="79"/>
      <c r="J7" s="79"/>
      <c r="K7" s="79"/>
      <c r="L7" s="79"/>
    </row>
    <row r="8" spans="1:13" s="5" customFormat="1" ht="24" customHeight="1">
      <c r="A8" s="20"/>
      <c r="B8" s="20"/>
      <c r="E8" s="3"/>
      <c r="F8" s="79"/>
      <c r="G8" s="79"/>
      <c r="H8" s="79"/>
      <c r="I8" s="79"/>
      <c r="J8" s="79"/>
      <c r="K8" s="79"/>
      <c r="L8" s="79"/>
    </row>
    <row r="9" spans="1:13" s="5" customFormat="1" ht="24" customHeight="1">
      <c r="A9" s="20"/>
      <c r="B9" s="20"/>
      <c r="E9" s="3"/>
      <c r="F9" s="79"/>
      <c r="G9" s="79"/>
      <c r="H9" s="79"/>
      <c r="I9" s="79"/>
      <c r="J9" s="79"/>
      <c r="K9" s="79"/>
      <c r="L9" s="79"/>
    </row>
    <row r="10" spans="1:13" s="5" customFormat="1" ht="24" customHeight="1">
      <c r="A10" s="20"/>
      <c r="B10" s="20"/>
      <c r="E10" s="3"/>
      <c r="F10" s="79"/>
      <c r="G10" s="79"/>
      <c r="H10" s="79"/>
      <c r="I10" s="79"/>
      <c r="J10" s="79"/>
      <c r="K10" s="79"/>
      <c r="L10" s="79"/>
    </row>
    <row r="11" spans="1:13" s="5" customFormat="1" ht="24" customHeight="1">
      <c r="A11" s="20"/>
      <c r="B11" s="20"/>
      <c r="E11" s="3"/>
      <c r="F11" s="79"/>
      <c r="G11" s="91"/>
      <c r="H11" s="79"/>
      <c r="I11" s="79"/>
      <c r="J11" s="79"/>
      <c r="K11" s="79"/>
      <c r="L11" s="79"/>
    </row>
    <row r="12" spans="1:13" s="5" customFormat="1" ht="24" customHeight="1">
      <c r="A12" s="20"/>
      <c r="B12" s="20"/>
      <c r="E12" s="3"/>
      <c r="F12" s="79"/>
      <c r="G12" s="91"/>
      <c r="H12" s="79"/>
      <c r="I12" s="79"/>
      <c r="J12" s="79"/>
      <c r="K12" s="79"/>
      <c r="L12" s="79"/>
    </row>
    <row r="13" spans="1:13" s="9" customFormat="1" ht="24" customHeight="1">
      <c r="A13" s="21"/>
      <c r="B13" s="21"/>
      <c r="C13" s="2"/>
      <c r="D13" s="5"/>
      <c r="E13" s="3"/>
      <c r="F13" s="79"/>
      <c r="G13" s="22"/>
      <c r="H13" s="79"/>
      <c r="I13" s="22"/>
      <c r="J13" s="22"/>
      <c r="K13" s="79"/>
      <c r="L13" s="79"/>
      <c r="M13" s="2"/>
    </row>
    <row r="14" spans="1:13" s="9" customFormat="1" ht="24" customHeight="1">
      <c r="A14" s="21"/>
      <c r="B14" s="21"/>
      <c r="C14" s="2"/>
      <c r="D14" s="2"/>
      <c r="E14" s="3"/>
      <c r="F14" s="79"/>
      <c r="G14" s="22"/>
      <c r="H14" s="22"/>
      <c r="I14" s="22"/>
      <c r="J14" s="22"/>
      <c r="K14" s="79"/>
      <c r="L14" s="79"/>
      <c r="M14" s="2"/>
    </row>
    <row r="15" spans="1:13" s="9" customFormat="1" ht="24" customHeight="1">
      <c r="A15" s="21"/>
      <c r="B15" s="20"/>
      <c r="C15" s="2"/>
      <c r="D15" s="5"/>
      <c r="E15" s="3"/>
      <c r="F15" s="22"/>
      <c r="G15" s="91"/>
      <c r="H15" s="79"/>
      <c r="I15" s="22"/>
      <c r="J15" s="22"/>
      <c r="K15" s="79"/>
      <c r="L15" s="79"/>
      <c r="M15" s="2"/>
    </row>
    <row r="16" spans="1:13" s="9" customFormat="1" ht="24" customHeight="1">
      <c r="A16" s="21"/>
      <c r="B16" s="20"/>
      <c r="C16" s="2"/>
      <c r="D16" s="5"/>
      <c r="E16" s="3"/>
      <c r="F16" s="22"/>
      <c r="G16" s="91"/>
      <c r="H16" s="79"/>
      <c r="I16" s="22"/>
      <c r="J16" s="22"/>
      <c r="K16" s="79"/>
      <c r="L16" s="79"/>
      <c r="M16" s="2"/>
    </row>
    <row r="17" spans="1:14" s="9" customFormat="1" ht="24" customHeight="1">
      <c r="A17" s="21"/>
      <c r="B17" s="21"/>
      <c r="C17" s="2"/>
      <c r="D17" s="2"/>
      <c r="E17" s="79"/>
      <c r="F17" s="79"/>
      <c r="G17" s="22"/>
      <c r="H17" s="22"/>
      <c r="I17" s="22"/>
      <c r="J17" s="22"/>
      <c r="K17" s="79"/>
      <c r="L17" s="79"/>
      <c r="M17" s="2"/>
    </row>
    <row r="18" spans="1:14" s="9" customFormat="1" ht="24" customHeight="1">
      <c r="A18" s="21"/>
      <c r="B18" s="21"/>
      <c r="C18" s="2"/>
      <c r="D18" s="2"/>
      <c r="E18" s="79"/>
      <c r="F18" s="79"/>
      <c r="G18" s="22"/>
      <c r="H18" s="22"/>
      <c r="I18" s="22"/>
      <c r="J18" s="22"/>
      <c r="K18" s="79"/>
      <c r="L18" s="79"/>
      <c r="M18" s="2"/>
    </row>
    <row r="19" spans="1:14" s="9" customFormat="1" ht="24" customHeight="1">
      <c r="A19" s="200" t="s">
        <v>16</v>
      </c>
      <c r="B19" s="200"/>
      <c r="C19" s="2"/>
      <c r="D19" s="2"/>
      <c r="E19" s="199">
        <f>TRUNC(SUM(F3:$F$17),1)</f>
        <v>0</v>
      </c>
      <c r="F19" s="199"/>
      <c r="G19" s="199">
        <f>TRUNC(SUM(H3:$H$17),1)</f>
        <v>0</v>
      </c>
      <c r="H19" s="199"/>
      <c r="I19" s="199"/>
      <c r="J19" s="199"/>
      <c r="K19" s="199">
        <f>TRUNC(E19+G19+I19,0)</f>
        <v>0</v>
      </c>
      <c r="L19" s="199"/>
      <c r="M19" s="2"/>
      <c r="N19" s="23">
        <f>SUM(L3:L17)-K19</f>
        <v>0</v>
      </c>
    </row>
    <row r="20" spans="1:14" ht="18" customHeight="1"/>
    <row r="21" spans="1:14" ht="18" customHeight="1"/>
    <row r="22" spans="1:14" ht="18" customHeight="1"/>
    <row r="23" spans="1:14" ht="18" customHeight="1"/>
    <row r="24" spans="1:14" ht="18" customHeight="1"/>
    <row r="25" spans="1:14" ht="18" customHeight="1"/>
    <row r="26" spans="1:14" ht="18" customHeight="1"/>
    <row r="27" spans="1:14" ht="18" customHeight="1"/>
    <row r="28" spans="1:14" ht="18" customHeight="1"/>
    <row r="29" spans="1:14" ht="18" customHeight="1"/>
    <row r="30" spans="1:14" ht="18" customHeight="1"/>
    <row r="31" spans="1:14" ht="18" customHeight="1"/>
    <row r="32" spans="1:1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</sheetData>
  <mergeCells count="14">
    <mergeCell ref="I1:J1"/>
    <mergeCell ref="K1:L1"/>
    <mergeCell ref="M1:M2"/>
    <mergeCell ref="A19:B19"/>
    <mergeCell ref="E19:F19"/>
    <mergeCell ref="G19:H19"/>
    <mergeCell ref="I19:J19"/>
    <mergeCell ref="K19:L19"/>
    <mergeCell ref="A1:A2"/>
    <mergeCell ref="B1:B2"/>
    <mergeCell ref="C1:C2"/>
    <mergeCell ref="D1:D2"/>
    <mergeCell ref="E1:F1"/>
    <mergeCell ref="G1:H1"/>
  </mergeCells>
  <phoneticPr fontId="2" type="noConversion"/>
  <printOptions gridLines="1"/>
  <pageMargins left="0.98425196850393704" right="0.47244094488188981" top="1.1811023622047245" bottom="0.6692913385826772" header="0.70866141732283472" footer="0.55118110236220474"/>
  <pageSetup paperSize="9" scale="95" orientation="landscape" r:id="rId1"/>
  <headerFooter alignWithMargins="0">
    <oddHeader>&amp;C&amp;"굴림체,굵게"&amp;16&amp;A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U19"/>
  <sheetViews>
    <sheetView view="pageBreakPreview" zoomScale="130" zoomScaleNormal="80" zoomScaleSheetLayoutView="130" workbookViewId="0">
      <pane xSplit="3" ySplit="2" topLeftCell="D3" activePane="bottomRight" state="frozen"/>
      <selection activeCell="T26" sqref="T26"/>
      <selection pane="topRight" activeCell="T26" sqref="T26"/>
      <selection pane="bottomLeft" activeCell="T26" sqref="T26"/>
      <selection pane="bottomRight" activeCell="D4" sqref="D4:M6"/>
    </sheetView>
  </sheetViews>
  <sheetFormatPr defaultColWidth="9.140625" defaultRowHeight="23.1" customHeight="1"/>
  <cols>
    <col min="1" max="2" width="20.7109375" style="15" customWidth="1"/>
    <col min="3" max="4" width="5.7109375" style="13" customWidth="1"/>
    <col min="5" max="5" width="10.7109375" style="14" customWidth="1"/>
    <col min="6" max="6" width="5.7109375" style="13" customWidth="1"/>
    <col min="7" max="7" width="10.7109375" style="14" customWidth="1"/>
    <col min="8" max="8" width="5.7109375" style="13" customWidth="1"/>
    <col min="9" max="9" width="10.7109375" style="14" customWidth="1"/>
    <col min="10" max="10" width="5.7109375" style="13" customWidth="1"/>
    <col min="11" max="13" width="10.7109375" style="14" customWidth="1"/>
    <col min="14" max="14" width="10.7109375" style="13" customWidth="1"/>
    <col min="15" max="20" width="9.140625" style="14"/>
    <col min="21" max="21" width="12.28515625" style="14" bestFit="1" customWidth="1"/>
    <col min="22" max="16384" width="9.140625" style="14"/>
  </cols>
  <sheetData>
    <row r="1" spans="1:21" s="5" customFormat="1" ht="24" customHeight="1">
      <c r="A1" s="198" t="s">
        <v>0</v>
      </c>
      <c r="B1" s="198" t="s">
        <v>1</v>
      </c>
      <c r="C1" s="197" t="s">
        <v>2</v>
      </c>
      <c r="D1" s="201" t="s">
        <v>101</v>
      </c>
      <c r="E1" s="201"/>
      <c r="F1" s="201" t="s">
        <v>102</v>
      </c>
      <c r="G1" s="201"/>
      <c r="H1" s="197" t="s">
        <v>24</v>
      </c>
      <c r="I1" s="197"/>
      <c r="J1" s="197" t="s">
        <v>25</v>
      </c>
      <c r="K1" s="197"/>
      <c r="L1" s="197" t="s">
        <v>17</v>
      </c>
      <c r="M1" s="197" t="s">
        <v>18</v>
      </c>
      <c r="N1" s="197" t="s">
        <v>76</v>
      </c>
    </row>
    <row r="2" spans="1:21" s="5" customFormat="1" ht="24" customHeight="1">
      <c r="A2" s="198"/>
      <c r="B2" s="198"/>
      <c r="C2" s="197"/>
      <c r="D2" s="5" t="s">
        <v>19</v>
      </c>
      <c r="E2" s="5" t="s">
        <v>20</v>
      </c>
      <c r="F2" s="5" t="s">
        <v>19</v>
      </c>
      <c r="G2" s="5" t="s">
        <v>20</v>
      </c>
      <c r="H2" s="5" t="s">
        <v>21</v>
      </c>
      <c r="I2" s="5" t="s">
        <v>20</v>
      </c>
      <c r="J2" s="5" t="s">
        <v>21</v>
      </c>
      <c r="K2" s="5" t="s">
        <v>20</v>
      </c>
      <c r="L2" s="197"/>
      <c r="M2" s="197"/>
      <c r="N2" s="197"/>
    </row>
    <row r="3" spans="1:21" s="5" customFormat="1" ht="24" customHeight="1">
      <c r="A3" s="6" t="s">
        <v>79</v>
      </c>
      <c r="B3" s="4"/>
      <c r="H3" s="7"/>
      <c r="J3" s="8"/>
      <c r="K3" s="8"/>
      <c r="L3" s="9"/>
      <c r="M3" s="9"/>
    </row>
    <row r="4" spans="1:21" s="2" customFormat="1" ht="23.45" customHeight="1">
      <c r="A4" s="31" t="s">
        <v>250</v>
      </c>
      <c r="B4" s="170" t="s">
        <v>251</v>
      </c>
      <c r="C4" s="32" t="s">
        <v>252</v>
      </c>
      <c r="D4" s="33"/>
      <c r="E4" s="34"/>
      <c r="F4" s="29"/>
      <c r="G4" s="34"/>
      <c r="H4" s="35"/>
      <c r="I4" s="36"/>
      <c r="J4" s="37"/>
      <c r="K4" s="38"/>
      <c r="L4" s="89"/>
      <c r="M4" s="90"/>
      <c r="N4" s="4"/>
    </row>
    <row r="5" spans="1:21" s="2" customFormat="1" ht="23.45" customHeight="1">
      <c r="A5" s="31" t="s">
        <v>253</v>
      </c>
      <c r="B5" s="170" t="s">
        <v>251</v>
      </c>
      <c r="C5" s="32" t="s">
        <v>252</v>
      </c>
      <c r="D5" s="33"/>
      <c r="E5" s="34"/>
      <c r="F5" s="29"/>
      <c r="G5" s="34"/>
      <c r="H5" s="35"/>
      <c r="I5" s="36"/>
      <c r="J5" s="37"/>
      <c r="K5" s="38"/>
      <c r="L5" s="89"/>
      <c r="M5" s="90"/>
      <c r="N5" s="5" t="s">
        <v>103</v>
      </c>
    </row>
    <row r="6" spans="1:21" s="2" customFormat="1" ht="23.45" customHeight="1">
      <c r="A6" s="1" t="s">
        <v>254</v>
      </c>
      <c r="B6" s="21"/>
      <c r="C6" s="2" t="s">
        <v>239</v>
      </c>
      <c r="D6" s="33"/>
      <c r="E6" s="34"/>
      <c r="F6" s="4"/>
      <c r="G6" s="3"/>
      <c r="H6" s="39"/>
      <c r="I6" s="40"/>
      <c r="J6" s="39"/>
      <c r="K6" s="40"/>
      <c r="L6" s="11"/>
      <c r="M6" s="11"/>
      <c r="N6" s="4"/>
    </row>
    <row r="7" spans="1:21" s="2" customFormat="1" ht="23.45" customHeight="1">
      <c r="A7" s="31"/>
      <c r="B7" s="31"/>
      <c r="C7" s="32"/>
      <c r="D7" s="29"/>
      <c r="E7" s="34"/>
      <c r="F7" s="29"/>
      <c r="G7" s="34"/>
      <c r="H7" s="39"/>
      <c r="I7" s="40"/>
      <c r="J7" s="37"/>
      <c r="K7" s="38"/>
      <c r="L7" s="11"/>
      <c r="M7" s="11"/>
      <c r="N7" s="4"/>
      <c r="U7" s="168"/>
    </row>
    <row r="8" spans="1:21" s="2" customFormat="1" ht="24" customHeight="1">
      <c r="A8" s="1"/>
      <c r="B8" s="21"/>
      <c r="D8" s="33"/>
      <c r="E8" s="3"/>
      <c r="F8" s="29"/>
      <c r="G8" s="3"/>
      <c r="H8" s="39"/>
      <c r="I8" s="40"/>
      <c r="J8" s="39"/>
      <c r="K8" s="40"/>
      <c r="L8" s="83"/>
      <c r="M8" s="90"/>
      <c r="N8" s="5"/>
      <c r="U8" s="168"/>
    </row>
    <row r="9" spans="1:21" s="5" customFormat="1" ht="24" customHeight="1">
      <c r="A9" s="1"/>
      <c r="B9" s="21"/>
      <c r="C9" s="2"/>
      <c r="D9" s="33"/>
      <c r="E9" s="10"/>
      <c r="F9" s="29"/>
      <c r="G9" s="10"/>
      <c r="H9" s="30"/>
      <c r="I9" s="84"/>
      <c r="J9" s="8"/>
      <c r="K9" s="84"/>
      <c r="L9" s="83"/>
      <c r="M9" s="90"/>
      <c r="U9" s="168"/>
    </row>
    <row r="10" spans="1:21" s="2" customFormat="1" ht="24" customHeight="1">
      <c r="A10" s="1"/>
      <c r="B10" s="21"/>
      <c r="D10" s="33"/>
      <c r="E10" s="3"/>
      <c r="F10" s="29"/>
      <c r="G10" s="3"/>
      <c r="H10" s="39"/>
      <c r="I10" s="40"/>
      <c r="J10" s="39"/>
      <c r="K10" s="40"/>
      <c r="L10" s="83"/>
      <c r="M10" s="90"/>
      <c r="N10" s="5"/>
      <c r="U10" s="168"/>
    </row>
    <row r="11" spans="1:21" s="2" customFormat="1" ht="24" customHeight="1">
      <c r="A11" s="1"/>
      <c r="B11" s="21"/>
      <c r="D11" s="33"/>
      <c r="E11" s="34"/>
      <c r="F11" s="4"/>
      <c r="G11" s="3"/>
      <c r="H11" s="39"/>
      <c r="I11" s="40"/>
      <c r="J11" s="39"/>
      <c r="K11" s="40"/>
      <c r="L11" s="11"/>
      <c r="M11" s="11"/>
      <c r="N11" s="5"/>
      <c r="U11" s="168"/>
    </row>
    <row r="12" spans="1:21" s="2" customFormat="1" ht="24" customHeight="1">
      <c r="A12" s="1"/>
      <c r="B12" s="21"/>
      <c r="D12" s="33"/>
      <c r="E12" s="34"/>
      <c r="F12" s="4"/>
      <c r="G12" s="3"/>
      <c r="H12" s="39"/>
      <c r="I12" s="40"/>
      <c r="J12" s="39"/>
      <c r="K12" s="40"/>
      <c r="L12" s="11"/>
      <c r="M12" s="11"/>
      <c r="N12" s="5"/>
      <c r="U12" s="168"/>
    </row>
    <row r="13" spans="1:21" s="2" customFormat="1" ht="24" customHeight="1">
      <c r="A13" s="1"/>
      <c r="B13" s="21"/>
      <c r="D13" s="33"/>
      <c r="E13" s="34"/>
      <c r="F13" s="4"/>
      <c r="G13" s="3"/>
      <c r="H13" s="39"/>
      <c r="I13" s="40"/>
      <c r="J13" s="39"/>
      <c r="K13" s="40"/>
      <c r="L13" s="11"/>
      <c r="M13" s="11"/>
      <c r="N13" s="5"/>
      <c r="U13" s="168"/>
    </row>
    <row r="14" spans="1:21" s="2" customFormat="1" ht="24" customHeight="1">
      <c r="A14" s="1"/>
      <c r="B14" s="21"/>
      <c r="D14" s="33"/>
      <c r="E14" s="34"/>
      <c r="F14" s="4"/>
      <c r="G14" s="3"/>
      <c r="H14" s="39"/>
      <c r="I14" s="40"/>
      <c r="J14" s="39"/>
      <c r="K14" s="40"/>
      <c r="L14" s="11"/>
      <c r="M14" s="11"/>
      <c r="N14" s="5"/>
    </row>
    <row r="15" spans="1:21" s="2" customFormat="1" ht="24" customHeight="1">
      <c r="A15" s="1"/>
      <c r="B15" s="21"/>
      <c r="D15" s="33"/>
      <c r="E15" s="34"/>
      <c r="F15" s="4"/>
      <c r="G15" s="3"/>
      <c r="H15" s="39"/>
      <c r="I15" s="40"/>
      <c r="J15" s="39"/>
      <c r="K15" s="40"/>
      <c r="L15" s="11"/>
      <c r="M15" s="11"/>
      <c r="N15" s="5"/>
    </row>
    <row r="16" spans="1:21" s="2" customFormat="1" ht="24" customHeight="1">
      <c r="A16" s="1"/>
      <c r="B16" s="21"/>
      <c r="D16" s="33"/>
      <c r="E16" s="34"/>
      <c r="F16" s="4"/>
      <c r="G16" s="3"/>
      <c r="H16" s="39"/>
      <c r="I16" s="40"/>
      <c r="J16" s="39"/>
      <c r="K16" s="40"/>
      <c r="L16" s="11"/>
      <c r="M16" s="11"/>
      <c r="N16" s="5"/>
    </row>
    <row r="17" spans="1:14" s="2" customFormat="1" ht="24" customHeight="1">
      <c r="A17" s="1"/>
      <c r="B17" s="21"/>
      <c r="D17" s="33"/>
      <c r="E17" s="34"/>
      <c r="F17" s="4"/>
      <c r="G17" s="3"/>
      <c r="H17" s="39"/>
      <c r="I17" s="40"/>
      <c r="J17" s="39"/>
      <c r="K17" s="40"/>
      <c r="L17" s="11"/>
      <c r="M17" s="11"/>
      <c r="N17" s="5"/>
    </row>
    <row r="18" spans="1:14" s="2" customFormat="1" ht="24" customHeight="1">
      <c r="A18" s="1"/>
      <c r="B18" s="21"/>
      <c r="D18" s="143"/>
      <c r="E18" s="143"/>
      <c r="F18" s="143"/>
      <c r="G18" s="143"/>
      <c r="H18" s="143"/>
      <c r="I18" s="143"/>
      <c r="J18" s="143"/>
      <c r="K18" s="143"/>
      <c r="L18" s="11"/>
      <c r="M18" s="11"/>
      <c r="N18" s="5"/>
    </row>
    <row r="19" spans="1:14" s="2" customFormat="1" ht="24" customHeight="1">
      <c r="A19" s="1"/>
      <c r="B19" s="21"/>
      <c r="D19" s="143"/>
      <c r="E19" s="143"/>
      <c r="F19" s="143"/>
      <c r="G19" s="143"/>
      <c r="H19" s="143"/>
      <c r="I19" s="143"/>
      <c r="J19" s="143"/>
      <c r="K19" s="143"/>
      <c r="L19" s="11"/>
      <c r="M19" s="11"/>
      <c r="N19" s="5"/>
    </row>
  </sheetData>
  <mergeCells count="10">
    <mergeCell ref="A1:A2"/>
    <mergeCell ref="B1:B2"/>
    <mergeCell ref="C1:C2"/>
    <mergeCell ref="D1:E1"/>
    <mergeCell ref="N1:N2"/>
    <mergeCell ref="F1:G1"/>
    <mergeCell ref="H1:I1"/>
    <mergeCell ref="J1:K1"/>
    <mergeCell ref="L1:L2"/>
    <mergeCell ref="M1:M2"/>
  </mergeCells>
  <phoneticPr fontId="2" type="noConversion"/>
  <printOptions gridLines="1"/>
  <pageMargins left="0.98425196850393704" right="0.39370078740157483" top="1.1417322834645669" bottom="0.52" header="0.70866141732283472" footer="0.39370078740157483"/>
  <pageSetup paperSize="9" orientation="landscape" r:id="rId1"/>
  <headerFooter alignWithMargins="0">
    <oddHeader>&amp;C&amp;"굴림체,굵게"&amp;16&amp;A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N19"/>
  <sheetViews>
    <sheetView view="pageBreakPreview" zoomScale="130" zoomScaleNormal="80" zoomScaleSheetLayoutView="130" workbookViewId="0">
      <pane xSplit="3" ySplit="2" topLeftCell="D3" activePane="bottomRight" state="frozen"/>
      <selection activeCell="T26" sqref="T26"/>
      <selection pane="topRight" activeCell="T26" sqref="T26"/>
      <selection pane="bottomLeft" activeCell="T26" sqref="T26"/>
      <selection pane="bottomRight" activeCell="D4" sqref="D4:M4"/>
    </sheetView>
  </sheetViews>
  <sheetFormatPr defaultColWidth="9.140625" defaultRowHeight="23.1" customHeight="1"/>
  <cols>
    <col min="1" max="2" width="20.7109375" style="15" customWidth="1"/>
    <col min="3" max="4" width="5.7109375" style="13" customWidth="1"/>
    <col min="5" max="5" width="10.7109375" style="14" customWidth="1"/>
    <col min="6" max="6" width="5.7109375" style="13" customWidth="1"/>
    <col min="7" max="7" width="10.7109375" style="14" customWidth="1"/>
    <col min="8" max="8" width="5.7109375" style="13" customWidth="1"/>
    <col min="9" max="9" width="10.7109375" style="14" customWidth="1"/>
    <col min="10" max="10" width="5.7109375" style="13" customWidth="1"/>
    <col min="11" max="13" width="10.7109375" style="14" customWidth="1"/>
    <col min="14" max="14" width="10.7109375" style="13" customWidth="1"/>
    <col min="15" max="16384" width="9.140625" style="14"/>
  </cols>
  <sheetData>
    <row r="1" spans="1:14" s="5" customFormat="1" ht="24" customHeight="1">
      <c r="A1" s="198" t="s">
        <v>0</v>
      </c>
      <c r="B1" s="198" t="s">
        <v>1</v>
      </c>
      <c r="C1" s="197" t="s">
        <v>2</v>
      </c>
      <c r="D1" s="201" t="s">
        <v>101</v>
      </c>
      <c r="E1" s="201"/>
      <c r="F1" s="201" t="s">
        <v>102</v>
      </c>
      <c r="G1" s="201"/>
      <c r="H1" s="197" t="s">
        <v>24</v>
      </c>
      <c r="I1" s="197"/>
      <c r="J1" s="197" t="s">
        <v>25</v>
      </c>
      <c r="K1" s="197"/>
      <c r="L1" s="197" t="s">
        <v>17</v>
      </c>
      <c r="M1" s="197" t="s">
        <v>18</v>
      </c>
      <c r="N1" s="197" t="s">
        <v>76</v>
      </c>
    </row>
    <row r="2" spans="1:14" s="5" customFormat="1" ht="24" customHeight="1">
      <c r="A2" s="198"/>
      <c r="B2" s="198"/>
      <c r="C2" s="197"/>
      <c r="D2" s="5" t="s">
        <v>19</v>
      </c>
      <c r="E2" s="5" t="s">
        <v>20</v>
      </c>
      <c r="F2" s="5" t="s">
        <v>19</v>
      </c>
      <c r="G2" s="5" t="s">
        <v>20</v>
      </c>
      <c r="H2" s="5" t="s">
        <v>21</v>
      </c>
      <c r="I2" s="5" t="s">
        <v>20</v>
      </c>
      <c r="J2" s="5" t="s">
        <v>21</v>
      </c>
      <c r="K2" s="5" t="s">
        <v>20</v>
      </c>
      <c r="L2" s="197"/>
      <c r="M2" s="197"/>
      <c r="N2" s="197"/>
    </row>
    <row r="3" spans="1:14" s="5" customFormat="1" ht="24" customHeight="1">
      <c r="A3" s="6" t="s">
        <v>237</v>
      </c>
      <c r="B3" s="4"/>
      <c r="H3" s="7"/>
      <c r="J3" s="8"/>
      <c r="K3" s="8"/>
      <c r="L3" s="9"/>
      <c r="M3" s="9"/>
    </row>
    <row r="4" spans="1:14" s="2" customFormat="1" ht="24" customHeight="1">
      <c r="A4" s="1" t="s">
        <v>81</v>
      </c>
      <c r="B4" s="21" t="s">
        <v>82</v>
      </c>
      <c r="C4" s="2" t="s">
        <v>42</v>
      </c>
      <c r="D4" s="33"/>
      <c r="E4" s="34"/>
      <c r="F4" s="4"/>
      <c r="G4" s="3"/>
      <c r="H4" s="39"/>
      <c r="I4" s="40"/>
      <c r="J4" s="39"/>
      <c r="K4" s="40"/>
      <c r="L4" s="11"/>
      <c r="M4" s="11"/>
      <c r="N4" s="5"/>
    </row>
    <row r="5" spans="1:14" s="2" customFormat="1" ht="24" customHeight="1">
      <c r="A5" s="1"/>
      <c r="B5" s="21"/>
      <c r="D5" s="33"/>
      <c r="E5" s="34"/>
      <c r="F5" s="4"/>
      <c r="G5" s="3"/>
      <c r="H5" s="39"/>
      <c r="I5" s="40"/>
      <c r="J5" s="39"/>
      <c r="K5" s="40"/>
      <c r="L5" s="11"/>
      <c r="M5" s="11"/>
      <c r="N5" s="5"/>
    </row>
    <row r="6" spans="1:14" s="2" customFormat="1" ht="24" customHeight="1">
      <c r="A6" s="1"/>
      <c r="B6" s="21"/>
      <c r="D6" s="33"/>
      <c r="E6" s="34"/>
      <c r="F6" s="4"/>
      <c r="G6" s="3"/>
      <c r="H6" s="39"/>
      <c r="I6" s="40"/>
      <c r="J6" s="39"/>
      <c r="K6" s="40"/>
      <c r="L6" s="11"/>
      <c r="M6" s="11"/>
      <c r="N6" s="5"/>
    </row>
    <row r="7" spans="1:14" s="2" customFormat="1" ht="24" customHeight="1">
      <c r="A7" s="1"/>
      <c r="B7" s="21"/>
      <c r="D7" s="33"/>
      <c r="E7" s="34"/>
      <c r="F7" s="4"/>
      <c r="G7" s="3"/>
      <c r="H7" s="39"/>
      <c r="I7" s="40"/>
      <c r="J7" s="39"/>
      <c r="K7" s="40"/>
      <c r="L7" s="11"/>
      <c r="M7" s="11"/>
      <c r="N7" s="5"/>
    </row>
    <row r="8" spans="1:14" s="2" customFormat="1" ht="24" customHeight="1">
      <c r="A8" s="1"/>
      <c r="B8" s="21"/>
      <c r="D8" s="33"/>
      <c r="E8" s="34"/>
      <c r="F8" s="4"/>
      <c r="G8" s="3"/>
      <c r="H8" s="39"/>
      <c r="I8" s="40"/>
      <c r="J8" s="39"/>
      <c r="K8" s="40"/>
      <c r="L8" s="11"/>
      <c r="M8" s="11"/>
      <c r="N8" s="5"/>
    </row>
    <row r="9" spans="1:14" s="2" customFormat="1" ht="24" customHeight="1">
      <c r="A9" s="1"/>
      <c r="B9" s="21"/>
      <c r="D9" s="33"/>
      <c r="E9" s="34"/>
      <c r="F9" s="4"/>
      <c r="G9" s="3"/>
      <c r="H9" s="39"/>
      <c r="I9" s="40"/>
      <c r="J9" s="39"/>
      <c r="K9" s="40"/>
      <c r="L9" s="11"/>
      <c r="M9" s="11"/>
      <c r="N9" s="5"/>
    </row>
    <row r="10" spans="1:14" s="2" customFormat="1" ht="24" customHeight="1">
      <c r="A10" s="1"/>
      <c r="B10" s="21"/>
      <c r="D10" s="33"/>
      <c r="E10" s="34"/>
      <c r="F10" s="4"/>
      <c r="G10" s="3"/>
      <c r="H10" s="39"/>
      <c r="I10" s="40"/>
      <c r="J10" s="39"/>
      <c r="K10" s="40"/>
      <c r="L10" s="11"/>
      <c r="M10" s="11"/>
      <c r="N10" s="5"/>
    </row>
    <row r="11" spans="1:14" s="2" customFormat="1" ht="24" customHeight="1">
      <c r="A11" s="1"/>
      <c r="B11" s="21"/>
      <c r="D11" s="33"/>
      <c r="E11" s="34"/>
      <c r="F11" s="4"/>
      <c r="G11" s="3"/>
      <c r="H11" s="39"/>
      <c r="I11" s="40"/>
      <c r="J11" s="39"/>
      <c r="K11" s="40"/>
      <c r="L11" s="11"/>
      <c r="M11" s="11"/>
      <c r="N11" s="5"/>
    </row>
    <row r="12" spans="1:14" s="2" customFormat="1" ht="24" customHeight="1">
      <c r="A12" s="1"/>
      <c r="B12" s="21"/>
      <c r="D12" s="33"/>
      <c r="E12" s="34"/>
      <c r="F12" s="4"/>
      <c r="G12" s="3"/>
      <c r="H12" s="39"/>
      <c r="I12" s="40"/>
      <c r="J12" s="39"/>
      <c r="K12" s="40"/>
      <c r="L12" s="11"/>
      <c r="M12" s="11"/>
      <c r="N12" s="5"/>
    </row>
    <row r="13" spans="1:14" s="2" customFormat="1" ht="24" customHeight="1">
      <c r="A13" s="1"/>
      <c r="B13" s="21"/>
      <c r="D13" s="33"/>
      <c r="E13" s="34"/>
      <c r="F13" s="4"/>
      <c r="G13" s="3"/>
      <c r="H13" s="39"/>
      <c r="I13" s="40"/>
      <c r="J13" s="39"/>
      <c r="K13" s="40"/>
      <c r="L13" s="11"/>
      <c r="M13" s="11"/>
      <c r="N13" s="5"/>
    </row>
    <row r="14" spans="1:14" s="2" customFormat="1" ht="24" customHeight="1">
      <c r="A14" s="1"/>
      <c r="B14" s="21"/>
      <c r="D14" s="33"/>
      <c r="E14" s="34"/>
      <c r="F14" s="4"/>
      <c r="G14" s="3"/>
      <c r="H14" s="39"/>
      <c r="I14" s="40"/>
      <c r="J14" s="39"/>
      <c r="K14" s="40"/>
      <c r="L14" s="11"/>
      <c r="M14" s="11"/>
      <c r="N14" s="5"/>
    </row>
    <row r="15" spans="1:14" s="2" customFormat="1" ht="24" customHeight="1">
      <c r="A15" s="1"/>
      <c r="B15" s="21"/>
      <c r="D15" s="33"/>
      <c r="E15" s="34"/>
      <c r="F15" s="4"/>
      <c r="G15" s="3"/>
      <c r="H15" s="39"/>
      <c r="I15" s="40"/>
      <c r="J15" s="39"/>
      <c r="K15" s="40"/>
      <c r="L15" s="11"/>
      <c r="M15" s="11"/>
      <c r="N15" s="5"/>
    </row>
    <row r="16" spans="1:14" s="2" customFormat="1" ht="24" customHeight="1">
      <c r="A16" s="1"/>
      <c r="B16" s="21"/>
      <c r="D16" s="33"/>
      <c r="E16" s="34"/>
      <c r="F16" s="4"/>
      <c r="G16" s="3"/>
      <c r="H16" s="39"/>
      <c r="I16" s="40"/>
      <c r="J16" s="39"/>
      <c r="K16" s="40"/>
      <c r="L16" s="11"/>
      <c r="M16" s="11"/>
      <c r="N16" s="5"/>
    </row>
    <row r="17" spans="1:14" s="2" customFormat="1" ht="24" customHeight="1">
      <c r="A17" s="1"/>
      <c r="B17" s="21"/>
      <c r="D17" s="33"/>
      <c r="E17" s="34"/>
      <c r="F17" s="4"/>
      <c r="G17" s="3"/>
      <c r="H17" s="39"/>
      <c r="I17" s="40"/>
      <c r="J17" s="39"/>
      <c r="K17" s="40"/>
      <c r="L17" s="11"/>
      <c r="M17" s="11"/>
      <c r="N17" s="5"/>
    </row>
    <row r="18" spans="1:14" s="2" customFormat="1" ht="24" customHeight="1">
      <c r="A18" s="1"/>
      <c r="B18" s="21"/>
      <c r="D18" s="33"/>
      <c r="E18" s="34"/>
      <c r="F18" s="4"/>
      <c r="G18" s="3"/>
      <c r="H18" s="39"/>
      <c r="I18" s="40"/>
      <c r="J18" s="39"/>
      <c r="K18" s="40"/>
      <c r="L18" s="11"/>
      <c r="M18" s="11"/>
      <c r="N18" s="5"/>
    </row>
    <row r="19" spans="1:14" s="2" customFormat="1" ht="23.45" customHeight="1">
      <c r="A19" s="31"/>
      <c r="B19" s="31"/>
      <c r="C19" s="32"/>
      <c r="D19" s="33"/>
      <c r="E19" s="34"/>
      <c r="F19" s="29"/>
      <c r="G19" s="34"/>
      <c r="H19" s="35"/>
      <c r="I19" s="36"/>
      <c r="J19" s="37"/>
      <c r="K19" s="38"/>
      <c r="L19" s="11"/>
      <c r="M19" s="11"/>
      <c r="N19" s="4"/>
    </row>
  </sheetData>
  <mergeCells count="10">
    <mergeCell ref="J1:K1"/>
    <mergeCell ref="L1:L2"/>
    <mergeCell ref="M1:M2"/>
    <mergeCell ref="N1:N2"/>
    <mergeCell ref="A1:A2"/>
    <mergeCell ref="B1:B2"/>
    <mergeCell ref="C1:C2"/>
    <mergeCell ref="D1:E1"/>
    <mergeCell ref="F1:G1"/>
    <mergeCell ref="H1:I1"/>
  </mergeCells>
  <phoneticPr fontId="2" type="noConversion"/>
  <printOptions gridLines="1"/>
  <pageMargins left="0.98425196850393704" right="0.39370078740157483" top="1.1417322834645669" bottom="0.52" header="0.70866141732283472" footer="0.39370078740157483"/>
  <pageSetup paperSize="9" orientation="landscape" r:id="rId1"/>
  <headerFooter alignWithMargins="0">
    <oddHeader>&amp;C&amp;"굴림체,굵게"&amp;16&amp;A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C000"/>
  </sheetPr>
  <dimension ref="A1:CV106"/>
  <sheetViews>
    <sheetView view="pageBreakPreview" zoomScale="130" zoomScaleNormal="50" zoomScaleSheetLayoutView="130" workbookViewId="0">
      <pane xSplit="5" ySplit="3" topLeftCell="F4" activePane="bottomRight" state="frozen"/>
      <selection activeCell="T26" sqref="T26"/>
      <selection pane="topRight" activeCell="T26" sqref="T26"/>
      <selection pane="bottomLeft" activeCell="T26" sqref="T26"/>
      <selection pane="bottomRight" activeCell="P17" sqref="P17"/>
    </sheetView>
  </sheetViews>
  <sheetFormatPr defaultColWidth="11.42578125" defaultRowHeight="9.75"/>
  <cols>
    <col min="1" max="1" width="10.5703125" style="48" bestFit="1" customWidth="1"/>
    <col min="2" max="2" width="12.7109375" style="78" bestFit="1" customWidth="1"/>
    <col min="3" max="3" width="3.7109375" style="76" customWidth="1"/>
    <col min="4" max="4" width="4.7109375" style="48" customWidth="1"/>
    <col min="5" max="5" width="30.7109375" style="77" customWidth="1"/>
    <col min="6" max="19" width="6.7109375" style="48" customWidth="1"/>
    <col min="20" max="16384" width="11.42578125" style="48"/>
  </cols>
  <sheetData>
    <row r="1" spans="1:100" ht="24.95" customHeight="1">
      <c r="A1" s="204" t="s">
        <v>26</v>
      </c>
      <c r="B1" s="205" t="s">
        <v>27</v>
      </c>
      <c r="C1" s="205"/>
      <c r="D1" s="205"/>
      <c r="E1" s="202" t="s">
        <v>28</v>
      </c>
      <c r="F1" s="80" t="s">
        <v>246</v>
      </c>
      <c r="G1" s="47" t="s">
        <v>247</v>
      </c>
      <c r="H1" s="42" t="s">
        <v>249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00" ht="24.95" customHeight="1">
      <c r="A2" s="204"/>
      <c r="B2" s="205"/>
      <c r="C2" s="205"/>
      <c r="D2" s="205"/>
      <c r="E2" s="202"/>
      <c r="F2" s="169" t="s">
        <v>248</v>
      </c>
      <c r="G2" s="169" t="s">
        <v>248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00" s="49" customFormat="1" ht="21.95" customHeight="1">
      <c r="A3" s="204"/>
      <c r="B3" s="205"/>
      <c r="C3" s="205"/>
      <c r="D3" s="205"/>
      <c r="E3" s="202"/>
      <c r="F3" s="16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00" ht="21.95" customHeight="1">
      <c r="A4" s="203" t="s">
        <v>241</v>
      </c>
      <c r="B4" s="203"/>
      <c r="C4" s="45"/>
      <c r="D4" s="45"/>
      <c r="E4" s="46"/>
      <c r="F4" s="16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00" ht="21.95" customHeight="1">
      <c r="A5" s="51" t="s">
        <v>242</v>
      </c>
      <c r="B5" s="50"/>
      <c r="C5" s="16"/>
      <c r="D5" s="16"/>
      <c r="E5" s="46"/>
      <c r="F5" s="42">
        <v>14</v>
      </c>
      <c r="G5" s="42">
        <v>14</v>
      </c>
      <c r="H5" s="42">
        <v>1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00" ht="21.95" customHeight="1">
      <c r="A6" s="51" t="s">
        <v>243</v>
      </c>
      <c r="B6" s="50"/>
      <c r="C6" s="16"/>
      <c r="D6" s="16"/>
      <c r="E6" s="46"/>
      <c r="F6" s="42">
        <v>24</v>
      </c>
      <c r="G6" s="42">
        <v>24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spans="1:100" ht="21.95" customHeight="1">
      <c r="A7" s="51" t="s">
        <v>244</v>
      </c>
      <c r="B7" s="50"/>
      <c r="C7" s="16"/>
      <c r="D7" s="16"/>
      <c r="E7" s="46"/>
      <c r="F7" s="42">
        <v>19</v>
      </c>
      <c r="G7" s="42">
        <v>19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</row>
    <row r="8" spans="1:100" ht="21.95" customHeight="1">
      <c r="A8" s="51" t="s">
        <v>245</v>
      </c>
      <c r="B8" s="50"/>
      <c r="C8" s="16"/>
      <c r="D8" s="16"/>
      <c r="E8" s="46"/>
      <c r="F8" s="42">
        <v>18</v>
      </c>
      <c r="G8" s="42">
        <v>18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</row>
    <row r="9" spans="1:100" s="53" customFormat="1" ht="21.95" customHeight="1">
      <c r="A9" s="51"/>
      <c r="B9" s="52"/>
      <c r="C9" s="16"/>
      <c r="D9" s="45"/>
      <c r="E9" s="46" t="s">
        <v>33</v>
      </c>
      <c r="F9" s="45">
        <f>SUM(F4:F8)</f>
        <v>75</v>
      </c>
      <c r="G9" s="45">
        <f>SUM(G4:G8)</f>
        <v>75</v>
      </c>
      <c r="H9" s="45">
        <f>SUM(H4:H8)</f>
        <v>1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00" s="60" customFormat="1" ht="21.95" customHeight="1" thickBot="1">
      <c r="A10" s="54"/>
      <c r="B10" s="55"/>
      <c r="C10" s="56"/>
      <c r="D10" s="57"/>
      <c r="E10" s="58" t="s">
        <v>22</v>
      </c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</row>
    <row r="11" spans="1:100" s="60" customFormat="1" ht="21.95" customHeight="1" thickTop="1" thickBot="1">
      <c r="A11" s="61"/>
      <c r="B11" s="62"/>
      <c r="C11" s="63"/>
      <c r="D11" s="64"/>
      <c r="E11" s="65" t="s">
        <v>23</v>
      </c>
      <c r="F11" s="66">
        <f t="shared" ref="F11" si="0">ROUND(SUM(F9+SUM(F9*F10)),0)</f>
        <v>75</v>
      </c>
      <c r="G11" s="66">
        <f t="shared" ref="G11" si="1">ROUND(SUM(G9+SUM(G9*G10)),0)</f>
        <v>75</v>
      </c>
      <c r="H11" s="66">
        <f>ROUND(SUM(H9+SUM(H9*H10)),0)</f>
        <v>1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</row>
    <row r="12" spans="1:100" s="60" customFormat="1" ht="21.95" customHeight="1" thickTop="1">
      <c r="A12" s="67"/>
      <c r="B12" s="68"/>
      <c r="C12" s="69"/>
      <c r="D12" s="70"/>
      <c r="E12" s="71" t="s">
        <v>34</v>
      </c>
      <c r="F12" s="70">
        <v>0.3</v>
      </c>
      <c r="G12" s="70">
        <v>0.3</v>
      </c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</row>
    <row r="13" spans="1:100" s="60" customFormat="1" ht="21.95" customHeight="1" thickBot="1">
      <c r="A13" s="54"/>
      <c r="B13" s="55"/>
      <c r="C13" s="56"/>
      <c r="D13" s="57" t="s">
        <v>35</v>
      </c>
      <c r="E13" s="58" t="s">
        <v>36</v>
      </c>
      <c r="F13" s="59">
        <v>1</v>
      </c>
      <c r="G13" s="59">
        <v>0.3</v>
      </c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</row>
    <row r="14" spans="1:100" s="60" customFormat="1" ht="21.95" customHeight="1" thickTop="1" thickBot="1">
      <c r="A14" s="73" t="s">
        <v>37</v>
      </c>
      <c r="B14" s="85">
        <f>ROUNDDOWN(SUM(F14:S14),2)*D14</f>
        <v>29.25</v>
      </c>
      <c r="C14" s="86" t="s">
        <v>13</v>
      </c>
      <c r="D14" s="87">
        <v>1</v>
      </c>
      <c r="E14" s="86" t="str">
        <f>E12</f>
        <v>내선전공</v>
      </c>
      <c r="F14" s="88">
        <f>ROUNDDOWN(F$9*F12*F$13,2)</f>
        <v>22.5</v>
      </c>
      <c r="G14" s="88">
        <f>ROUNDDOWN(G$9*G12*G$13,2)</f>
        <v>6.75</v>
      </c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</row>
    <row r="15" spans="1:100" s="74" customFormat="1" ht="21.95" customHeight="1" thickTop="1">
      <c r="A15" s="73"/>
      <c r="B15" s="17"/>
      <c r="C15" s="73"/>
      <c r="D15" s="73"/>
      <c r="E15" s="73"/>
      <c r="F15" s="73" t="s">
        <v>262</v>
      </c>
      <c r="G15" s="73" t="s">
        <v>262</v>
      </c>
      <c r="H15" s="73" t="s">
        <v>238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</row>
    <row r="16" spans="1:100" ht="21.95" customHeight="1">
      <c r="B16" s="75"/>
    </row>
    <row r="17" spans="2:5" ht="21.95" customHeight="1">
      <c r="B17" s="75"/>
      <c r="E17" s="77">
        <f>12+4+6+2+14+2</f>
        <v>40</v>
      </c>
    </row>
    <row r="18" spans="2:5" ht="21.95" customHeight="1">
      <c r="B18" s="75"/>
    </row>
    <row r="19" spans="2:5" ht="21.95" customHeight="1">
      <c r="B19" s="75"/>
    </row>
    <row r="20" spans="2:5" ht="21.95" customHeight="1">
      <c r="B20" s="75"/>
    </row>
    <row r="21" spans="2:5" ht="21.95" customHeight="1">
      <c r="B21" s="75"/>
    </row>
    <row r="22" spans="2:5" ht="21.95" customHeight="1">
      <c r="B22" s="75"/>
    </row>
    <row r="23" spans="2:5" ht="21.95" customHeight="1">
      <c r="B23" s="75"/>
    </row>
    <row r="24" spans="2:5" ht="21.95" customHeight="1">
      <c r="B24" s="75"/>
    </row>
    <row r="25" spans="2:5" ht="21.95" customHeight="1">
      <c r="B25" s="75"/>
    </row>
    <row r="26" spans="2:5" ht="21.95" customHeight="1">
      <c r="B26" s="75"/>
    </row>
    <row r="27" spans="2:5" ht="21.95" customHeight="1">
      <c r="B27" s="75"/>
    </row>
    <row r="28" spans="2:5" ht="21.95" customHeight="1">
      <c r="B28" s="75"/>
    </row>
    <row r="29" spans="2:5" ht="21.95" customHeight="1">
      <c r="B29" s="75"/>
    </row>
    <row r="30" spans="2:5" ht="21.95" customHeight="1">
      <c r="B30" s="75"/>
    </row>
    <row r="31" spans="2:5" ht="21.95" customHeight="1">
      <c r="B31" s="75"/>
    </row>
    <row r="32" spans="2:5" ht="21.95" customHeight="1">
      <c r="B32" s="75"/>
    </row>
    <row r="33" spans="2:2" ht="21.95" customHeight="1">
      <c r="B33" s="75"/>
    </row>
    <row r="34" spans="2:2" ht="21.95" customHeight="1">
      <c r="B34" s="75"/>
    </row>
    <row r="35" spans="2:2" ht="21.95" customHeight="1">
      <c r="B35" s="75"/>
    </row>
    <row r="36" spans="2:2" ht="21.95" customHeight="1">
      <c r="B36" s="75"/>
    </row>
    <row r="37" spans="2:2" ht="21.95" customHeight="1">
      <c r="B37" s="75"/>
    </row>
    <row r="38" spans="2:2" ht="21.95" customHeight="1">
      <c r="B38" s="75"/>
    </row>
    <row r="39" spans="2:2" ht="21.95" customHeight="1">
      <c r="B39" s="75"/>
    </row>
    <row r="40" spans="2:2" ht="21.95" customHeight="1">
      <c r="B40" s="75"/>
    </row>
    <row r="41" spans="2:2" ht="21.95" customHeight="1"/>
    <row r="42" spans="2:2" ht="21.95" customHeight="1"/>
    <row r="43" spans="2:2" ht="21.95" customHeight="1"/>
    <row r="44" spans="2:2" ht="24.95" customHeight="1"/>
    <row r="45" spans="2:2" ht="24.95" customHeight="1"/>
    <row r="46" spans="2:2" ht="24.95" customHeight="1"/>
    <row r="47" spans="2:2" ht="24.95" customHeight="1"/>
    <row r="48" spans="2:2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9.25" customHeight="1"/>
  </sheetData>
  <mergeCells count="4">
    <mergeCell ref="E1:E3"/>
    <mergeCell ref="A4:B4"/>
    <mergeCell ref="A1:A3"/>
    <mergeCell ref="B1:D3"/>
  </mergeCells>
  <phoneticPr fontId="6" type="noConversion"/>
  <printOptions gridLines="1"/>
  <pageMargins left="0.86614173228346458" right="0.31496062992125984" top="1.1023622047244095" bottom="0.51181102362204722" header="0.6692913385826772" footer="0.39370078740157483"/>
  <pageSetup paperSize="9" scale="95" orientation="landscape" r:id="rId1"/>
  <headerFooter alignWithMargins="0">
    <oddHeader xml:space="preserve">&amp;C&amp;"굴림체,굵게"&amp;18  &amp;A&amp;"굴림체,보통"&amp;15&amp;U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C000"/>
  </sheetPr>
  <dimension ref="A1:W113"/>
  <sheetViews>
    <sheetView view="pageBreakPreview" zoomScale="130" zoomScaleNormal="50" zoomScaleSheetLayoutView="130" workbookViewId="0">
      <pane xSplit="5" ySplit="3" topLeftCell="F4" activePane="bottomRight" state="frozen"/>
      <selection activeCell="T26" sqref="T26"/>
      <selection pane="topRight" activeCell="T26" sqref="T26"/>
      <selection pane="bottomLeft" activeCell="T26" sqref="T26"/>
      <selection pane="bottomRight" activeCell="F4" sqref="F4"/>
    </sheetView>
  </sheetViews>
  <sheetFormatPr defaultColWidth="11.42578125" defaultRowHeight="9.75"/>
  <cols>
    <col min="1" max="1" width="7.140625" style="48" customWidth="1"/>
    <col min="2" max="2" width="12.7109375" style="78" bestFit="1" customWidth="1"/>
    <col min="3" max="3" width="3.7109375" style="76" customWidth="1"/>
    <col min="4" max="4" width="4.7109375" style="48" customWidth="1"/>
    <col min="5" max="5" width="17.7109375" style="77" customWidth="1"/>
    <col min="6" max="23" width="6.7109375" style="48" customWidth="1"/>
    <col min="24" max="16384" width="11.42578125" style="48"/>
  </cols>
  <sheetData>
    <row r="1" spans="1:23" ht="24.95" customHeight="1">
      <c r="A1" s="204" t="s">
        <v>26</v>
      </c>
      <c r="B1" s="205" t="s">
        <v>27</v>
      </c>
      <c r="C1" s="205"/>
      <c r="D1" s="205"/>
      <c r="E1" s="202" t="s">
        <v>28</v>
      </c>
      <c r="F1" s="16" t="s">
        <v>32</v>
      </c>
      <c r="G1" s="80"/>
      <c r="H1" s="209"/>
      <c r="I1" s="210"/>
      <c r="J1" s="209"/>
      <c r="K1" s="210"/>
      <c r="L1" s="206"/>
      <c r="M1" s="207"/>
      <c r="N1" s="208"/>
      <c r="O1" s="47"/>
      <c r="P1" s="47"/>
      <c r="Q1" s="47"/>
      <c r="R1" s="47"/>
      <c r="S1" s="47"/>
      <c r="T1" s="47"/>
      <c r="U1" s="47"/>
      <c r="V1" s="47"/>
      <c r="W1" s="47"/>
    </row>
    <row r="2" spans="1:23" ht="24.95" customHeight="1">
      <c r="A2" s="204"/>
      <c r="B2" s="205"/>
      <c r="C2" s="205"/>
      <c r="D2" s="205"/>
      <c r="E2" s="202"/>
      <c r="F2" s="42" t="s">
        <v>80</v>
      </c>
      <c r="G2" s="80"/>
      <c r="H2" s="206"/>
      <c r="I2" s="208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3" s="49" customFormat="1" ht="21.95" customHeight="1">
      <c r="A3" s="204"/>
      <c r="B3" s="205"/>
      <c r="C3" s="205"/>
      <c r="D3" s="205"/>
      <c r="E3" s="202"/>
      <c r="F3" s="42" t="s">
        <v>100</v>
      </c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1:23" ht="21.95" customHeight="1">
      <c r="A4" s="142" t="s">
        <v>140</v>
      </c>
      <c r="B4" s="142" t="s">
        <v>141</v>
      </c>
      <c r="C4" s="45"/>
      <c r="D4" s="45"/>
      <c r="E4" s="46"/>
      <c r="F4" s="42">
        <v>1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  <row r="5" spans="1:23" ht="21.95" customHeight="1">
      <c r="A5" s="51"/>
      <c r="B5" s="50"/>
      <c r="C5" s="16"/>
      <c r="D5" s="16"/>
      <c r="E5" s="46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3" ht="21.95" customHeight="1">
      <c r="A6" s="51"/>
      <c r="B6" s="50"/>
      <c r="C6" s="16"/>
      <c r="D6" s="16"/>
      <c r="E6" s="46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</row>
    <row r="7" spans="1:23" ht="21.95" customHeight="1">
      <c r="A7" s="51"/>
      <c r="B7" s="50"/>
      <c r="C7" s="16"/>
      <c r="D7" s="16"/>
      <c r="E7" s="46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</row>
    <row r="8" spans="1:23" ht="21.95" customHeight="1">
      <c r="A8" s="51"/>
      <c r="B8" s="50"/>
      <c r="C8" s="16"/>
      <c r="D8" s="16"/>
      <c r="E8" s="46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</row>
    <row r="9" spans="1:23" ht="21.95" customHeight="1">
      <c r="A9" s="51"/>
      <c r="B9" s="50"/>
      <c r="C9" s="16"/>
      <c r="D9" s="16"/>
      <c r="E9" s="46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</row>
    <row r="10" spans="1:23" ht="21.95" customHeight="1">
      <c r="A10" s="51"/>
      <c r="B10" s="50"/>
      <c r="C10" s="16"/>
      <c r="D10" s="16"/>
      <c r="E10" s="46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</row>
    <row r="11" spans="1:23" ht="21.95" customHeight="1">
      <c r="A11" s="51"/>
      <c r="B11" s="50"/>
      <c r="C11" s="16"/>
      <c r="D11" s="16"/>
      <c r="E11" s="46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</row>
    <row r="12" spans="1:23" ht="21.95" customHeight="1">
      <c r="A12" s="51"/>
      <c r="B12" s="50"/>
      <c r="C12" s="16"/>
      <c r="D12" s="16"/>
      <c r="E12" s="46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</row>
    <row r="13" spans="1:23" ht="21.95" customHeight="1">
      <c r="A13" s="51"/>
      <c r="B13" s="50"/>
      <c r="C13" s="16"/>
      <c r="D13" s="16"/>
      <c r="E13" s="46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</row>
    <row r="14" spans="1:23" ht="21.95" customHeight="1">
      <c r="A14" s="51"/>
      <c r="B14" s="50"/>
      <c r="C14" s="16"/>
      <c r="D14" s="16"/>
      <c r="E14" s="46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</row>
    <row r="15" spans="1:23" ht="21.95" customHeight="1">
      <c r="A15" s="142"/>
      <c r="B15" s="142"/>
      <c r="C15" s="45"/>
      <c r="D15" s="45"/>
      <c r="E15" s="46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</row>
    <row r="16" spans="1:23" ht="21.95" customHeight="1">
      <c r="A16" s="51"/>
      <c r="B16" s="50"/>
      <c r="C16" s="16"/>
      <c r="D16" s="16"/>
      <c r="E16" s="46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</row>
    <row r="17" spans="1:23" ht="21.95" customHeight="1">
      <c r="A17" s="51"/>
      <c r="B17" s="50"/>
      <c r="C17" s="16"/>
      <c r="D17" s="16"/>
      <c r="E17" s="46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</row>
    <row r="18" spans="1:23" ht="21.95" customHeight="1">
      <c r="A18" s="51"/>
      <c r="B18" s="50"/>
      <c r="C18" s="16"/>
      <c r="D18" s="16"/>
      <c r="E18" s="46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</row>
    <row r="19" spans="1:23" ht="21.95" customHeight="1">
      <c r="A19" s="51"/>
      <c r="B19" s="50"/>
      <c r="C19" s="16"/>
      <c r="D19" s="16"/>
      <c r="E19" s="46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</row>
    <row r="20" spans="1:23" s="53" customFormat="1" ht="21.95" customHeight="1">
      <c r="A20" s="51"/>
      <c r="B20" s="52"/>
      <c r="C20" s="16"/>
      <c r="D20" s="45"/>
      <c r="E20" s="46" t="s">
        <v>33</v>
      </c>
      <c r="F20" s="45">
        <f>SUM(F4:F19)</f>
        <v>1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</row>
    <row r="21" spans="1:23" s="60" customFormat="1" ht="21.95" customHeight="1" thickBot="1">
      <c r="A21" s="54"/>
      <c r="B21" s="55"/>
      <c r="C21" s="56"/>
      <c r="D21" s="57"/>
      <c r="E21" s="58" t="s">
        <v>22</v>
      </c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</row>
    <row r="22" spans="1:23" s="60" customFormat="1" ht="21.95" customHeight="1" thickTop="1" thickBot="1">
      <c r="A22" s="61"/>
      <c r="B22" s="62"/>
      <c r="C22" s="63"/>
      <c r="D22" s="64"/>
      <c r="E22" s="65" t="s">
        <v>23</v>
      </c>
      <c r="F22" s="66">
        <f t="shared" ref="F22" si="0">ROUND(SUM(F20+SUM(F20*F21)),0)</f>
        <v>1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</row>
    <row r="23" spans="1:23" ht="21.95" customHeight="1" thickTop="1">
      <c r="B23" s="75"/>
    </row>
    <row r="24" spans="1:23" ht="21.95" customHeight="1">
      <c r="B24" s="75"/>
    </row>
    <row r="25" spans="1:23" ht="21.95" customHeight="1">
      <c r="B25" s="75"/>
    </row>
    <row r="26" spans="1:23" ht="21.95" customHeight="1">
      <c r="B26" s="75"/>
    </row>
    <row r="27" spans="1:23" ht="21.95" customHeight="1">
      <c r="B27" s="75"/>
    </row>
    <row r="28" spans="1:23" ht="21.95" customHeight="1">
      <c r="B28" s="75"/>
    </row>
    <row r="29" spans="1:23" ht="21.95" customHeight="1">
      <c r="B29" s="75"/>
    </row>
    <row r="30" spans="1:23" ht="21.95" customHeight="1">
      <c r="B30" s="75"/>
    </row>
    <row r="31" spans="1:23" ht="21.95" customHeight="1">
      <c r="B31" s="75"/>
    </row>
    <row r="32" spans="1:23" ht="21.95" customHeight="1">
      <c r="B32" s="75"/>
    </row>
    <row r="33" spans="2:2" ht="21.95" customHeight="1">
      <c r="B33" s="75"/>
    </row>
    <row r="34" spans="2:2" ht="21.95" customHeight="1">
      <c r="B34" s="75"/>
    </row>
    <row r="35" spans="2:2" ht="21.95" customHeight="1">
      <c r="B35" s="75"/>
    </row>
    <row r="36" spans="2:2" ht="21.95" customHeight="1">
      <c r="B36" s="75"/>
    </row>
    <row r="37" spans="2:2" ht="21.95" customHeight="1">
      <c r="B37" s="75"/>
    </row>
    <row r="38" spans="2:2" ht="21.95" customHeight="1">
      <c r="B38" s="75"/>
    </row>
    <row r="39" spans="2:2" ht="21.95" customHeight="1">
      <c r="B39" s="75"/>
    </row>
    <row r="40" spans="2:2" ht="21.95" customHeight="1">
      <c r="B40" s="75"/>
    </row>
    <row r="41" spans="2:2" ht="21.95" customHeight="1">
      <c r="B41" s="75"/>
    </row>
    <row r="42" spans="2:2" ht="21.95" customHeight="1">
      <c r="B42" s="75"/>
    </row>
    <row r="43" spans="2:2" ht="21.95" customHeight="1">
      <c r="B43" s="75"/>
    </row>
    <row r="44" spans="2:2" ht="21.95" customHeight="1">
      <c r="B44" s="75"/>
    </row>
    <row r="45" spans="2:2" ht="21.95" customHeight="1">
      <c r="B45" s="75"/>
    </row>
    <row r="46" spans="2:2" ht="21.95" customHeight="1">
      <c r="B46" s="75"/>
    </row>
    <row r="47" spans="2:2" ht="21.95" customHeight="1">
      <c r="B47" s="75"/>
    </row>
    <row r="48" spans="2:2" ht="21.95" customHeight="1"/>
    <row r="49" ht="21.95" customHeight="1"/>
    <row r="50" ht="21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9.25" customHeight="1"/>
  </sheetData>
  <mergeCells count="7">
    <mergeCell ref="L1:N1"/>
    <mergeCell ref="H2:I2"/>
    <mergeCell ref="A1:A3"/>
    <mergeCell ref="B1:D3"/>
    <mergeCell ref="E1:E3"/>
    <mergeCell ref="H1:I1"/>
    <mergeCell ref="J1:K1"/>
  </mergeCells>
  <phoneticPr fontId="2" type="noConversion"/>
  <printOptions gridLines="1"/>
  <pageMargins left="0.86614173228346458" right="0.31496062992125984" top="1.1023622047244095" bottom="0.51181102362204722" header="0.6692913385826772" footer="0.39370078740157483"/>
  <pageSetup paperSize="9" scale="87" orientation="landscape" r:id="rId1"/>
  <headerFooter alignWithMargins="0">
    <oddHeader xml:space="preserve">&amp;C&amp;"굴림체,굵게"&amp;18  &amp;A&amp;"굴림체,보통"&amp;15&amp;U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16</vt:i4>
      </vt:variant>
    </vt:vector>
  </HeadingPairs>
  <TitlesOfParts>
    <vt:vector size="26" baseType="lpstr">
      <vt:lpstr>원가계산서 </vt:lpstr>
      <vt:lpstr>집계표 (총괄)</vt:lpstr>
      <vt:lpstr>집계표 (전기)</vt:lpstr>
      <vt:lpstr>1. 소방전기설비공사</vt:lpstr>
      <vt:lpstr>2. 임시소방시설</vt:lpstr>
      <vt:lpstr>1. 소방전기 단가비교표</vt:lpstr>
      <vt:lpstr>2. 임시소방시설 단가비교표</vt:lpstr>
      <vt:lpstr>1. 소방전기설비산출서</vt:lpstr>
      <vt:lpstr>2. 임시소방시설산출서</vt:lpstr>
      <vt:lpstr>노임단가</vt:lpstr>
      <vt:lpstr>'1. 소방전기 단가비교표'!Print_Area</vt:lpstr>
      <vt:lpstr>'1. 소방전기설비공사'!Print_Area</vt:lpstr>
      <vt:lpstr>'1. 소방전기설비산출서'!Print_Area</vt:lpstr>
      <vt:lpstr>'2. 임시소방시설'!Print_Area</vt:lpstr>
      <vt:lpstr>'2. 임시소방시설 단가비교표'!Print_Area</vt:lpstr>
      <vt:lpstr>'2. 임시소방시설산출서'!Print_Area</vt:lpstr>
      <vt:lpstr>노임단가!Print_Area</vt:lpstr>
      <vt:lpstr>'원가계산서 '!Print_Area</vt:lpstr>
      <vt:lpstr>'집계표 (전기)'!Print_Area</vt:lpstr>
      <vt:lpstr>'집계표 (총괄)'!Print_Area</vt:lpstr>
      <vt:lpstr>'1. 소방전기 단가비교표'!Print_Titles</vt:lpstr>
      <vt:lpstr>'1. 소방전기설비공사'!Print_Titles</vt:lpstr>
      <vt:lpstr>'1. 소방전기설비산출서'!Print_Titles</vt:lpstr>
      <vt:lpstr>'2. 임시소방시설'!Print_Titles</vt:lpstr>
      <vt:lpstr>'2. 임시소방시설 단가비교표'!Print_Titles</vt:lpstr>
      <vt:lpstr>'2. 임시소방시설산출서'!Print_Titles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심유정</dc:creator>
  <cp:lastModifiedBy>총무과-김민건</cp:lastModifiedBy>
  <cp:lastPrinted>2024-06-03T04:15:24Z</cp:lastPrinted>
  <dcterms:created xsi:type="dcterms:W3CDTF">2001-03-12T02:18:15Z</dcterms:created>
  <dcterms:modified xsi:type="dcterms:W3CDTF">2024-08-27T06:10:13Z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A3517F4">
    <vt:lpwstr/>
  </property>
  <property fmtid="{D5CDD505-2E9C-101B-9397-08002B2CF9AE}" pid="24" name="IVID2B0E1302">
    <vt:lpwstr/>
  </property>
  <property fmtid="{D5CDD505-2E9C-101B-9397-08002B2CF9AE}" pid="25" name="IVID332E19D7">
    <vt:lpwstr/>
  </property>
  <property fmtid="{D5CDD505-2E9C-101B-9397-08002B2CF9AE}" pid="26" name="IVID22261800">
    <vt:lpwstr/>
  </property>
  <property fmtid="{D5CDD505-2E9C-101B-9397-08002B2CF9AE}" pid="27" name="IVID325116DE">
    <vt:lpwstr/>
  </property>
  <property fmtid="{D5CDD505-2E9C-101B-9397-08002B2CF9AE}" pid="28" name="IVID272C0FEF">
    <vt:lpwstr/>
  </property>
  <property fmtid="{D5CDD505-2E9C-101B-9397-08002B2CF9AE}" pid="29" name="IVID282817EE">
    <vt:lpwstr/>
  </property>
  <property fmtid="{D5CDD505-2E9C-101B-9397-08002B2CF9AE}" pid="30" name="IVID1D2215D2">
    <vt:lpwstr/>
  </property>
  <property fmtid="{D5CDD505-2E9C-101B-9397-08002B2CF9AE}" pid="31" name="IVIDF1212DD">
    <vt:lpwstr/>
  </property>
  <property fmtid="{D5CDD505-2E9C-101B-9397-08002B2CF9AE}" pid="32" name="IVID3B3616E1">
    <vt:lpwstr/>
  </property>
  <property fmtid="{D5CDD505-2E9C-101B-9397-08002B2CF9AE}" pid="33" name="IVID135B1DF5">
    <vt:lpwstr/>
  </property>
  <property fmtid="{D5CDD505-2E9C-101B-9397-08002B2CF9AE}" pid="34" name="IVID7531607">
    <vt:lpwstr/>
  </property>
  <property fmtid="{D5CDD505-2E9C-101B-9397-08002B2CF9AE}" pid="35" name="IVID154D17E8">
    <vt:lpwstr/>
  </property>
  <property fmtid="{D5CDD505-2E9C-101B-9397-08002B2CF9AE}" pid="36" name="IVID95D1607">
    <vt:lpwstr/>
  </property>
  <property fmtid="{D5CDD505-2E9C-101B-9397-08002B2CF9AE}" pid="37" name="IVID242814D7">
    <vt:lpwstr/>
  </property>
  <property fmtid="{D5CDD505-2E9C-101B-9397-08002B2CF9AE}" pid="38" name="IVID1E6810F7">
    <vt:lpwstr/>
  </property>
  <property fmtid="{D5CDD505-2E9C-101B-9397-08002B2CF9AE}" pid="39" name="IVID3A2611FF">
    <vt:lpwstr/>
  </property>
  <property fmtid="{D5CDD505-2E9C-101B-9397-08002B2CF9AE}" pid="40" name="IVID367E0FFA">
    <vt:lpwstr/>
  </property>
  <property fmtid="{D5CDD505-2E9C-101B-9397-08002B2CF9AE}" pid="41" name="IVID104220E6">
    <vt:lpwstr/>
  </property>
  <property fmtid="{D5CDD505-2E9C-101B-9397-08002B2CF9AE}" pid="42" name="IVID688E4281">
    <vt:lpwstr/>
  </property>
  <property fmtid="{D5CDD505-2E9C-101B-9397-08002B2CF9AE}" pid="43" name="IVIDC0F855BB">
    <vt:lpwstr/>
  </property>
  <property fmtid="{D5CDD505-2E9C-101B-9397-08002B2CF9AE}" pid="44" name="IVID146EDFCB">
    <vt:lpwstr/>
  </property>
  <property fmtid="{D5CDD505-2E9C-101B-9397-08002B2CF9AE}" pid="45" name="IVID14EE6119">
    <vt:lpwstr/>
  </property>
  <property fmtid="{D5CDD505-2E9C-101B-9397-08002B2CF9AE}" pid="46" name="IVID280B15DE">
    <vt:lpwstr/>
  </property>
  <property fmtid="{D5CDD505-2E9C-101B-9397-08002B2CF9AE}" pid="47" name="IVID1C956025">
    <vt:lpwstr/>
  </property>
  <property fmtid="{D5CDD505-2E9C-101B-9397-08002B2CF9AE}" pid="48" name="IVIDA03B06A4">
    <vt:lpwstr/>
  </property>
  <property fmtid="{D5CDD505-2E9C-101B-9397-08002B2CF9AE}" pid="49" name="IVID2E3B24D0">
    <vt:lpwstr/>
  </property>
</Properties>
</file>